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OMINFO\DATA DINKES (TABEL 64-84)\"/>
    </mc:Choice>
  </mc:AlternateContent>
  <bookViews>
    <workbookView xWindow="0" yWindow="0" windowWidth="20490" windowHeight="765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D22" i="1"/>
  <c r="M20" i="1"/>
  <c r="L20" i="1"/>
  <c r="K20" i="1"/>
  <c r="C20" i="1"/>
  <c r="B20" i="1"/>
  <c r="M19" i="1"/>
  <c r="L19" i="1"/>
  <c r="K19" i="1"/>
  <c r="N19" i="1" s="1"/>
  <c r="O19" i="1" s="1"/>
  <c r="C19" i="1"/>
  <c r="B19" i="1"/>
  <c r="M18" i="1"/>
  <c r="L18" i="1"/>
  <c r="K18" i="1"/>
  <c r="N18" i="1" s="1"/>
  <c r="O18" i="1" s="1"/>
  <c r="C18" i="1"/>
  <c r="B18" i="1"/>
  <c r="M17" i="1"/>
  <c r="L17" i="1"/>
  <c r="K17" i="1"/>
  <c r="C17" i="1"/>
  <c r="B17" i="1"/>
  <c r="M16" i="1"/>
  <c r="L16" i="1"/>
  <c r="K16" i="1"/>
  <c r="N16" i="1" s="1"/>
  <c r="O16" i="1" s="1"/>
  <c r="C16" i="1"/>
  <c r="B16" i="1"/>
  <c r="M15" i="1"/>
  <c r="L15" i="1"/>
  <c r="K15" i="1"/>
  <c r="N15" i="1" s="1"/>
  <c r="O15" i="1" s="1"/>
  <c r="C15" i="1"/>
  <c r="B15" i="1"/>
  <c r="M14" i="1"/>
  <c r="N14" i="1" s="1"/>
  <c r="O14" i="1" s="1"/>
  <c r="L14" i="1"/>
  <c r="K14" i="1"/>
  <c r="C14" i="1"/>
  <c r="B14" i="1"/>
  <c r="M13" i="1"/>
  <c r="L13" i="1"/>
  <c r="K13" i="1"/>
  <c r="N13" i="1" s="1"/>
  <c r="O13" i="1" s="1"/>
  <c r="C13" i="1"/>
  <c r="B13" i="1"/>
  <c r="M12" i="1"/>
  <c r="L12" i="1"/>
  <c r="K12" i="1"/>
  <c r="N12" i="1" s="1"/>
  <c r="O12" i="1" s="1"/>
  <c r="C12" i="1"/>
  <c r="B12" i="1"/>
  <c r="M11" i="1"/>
  <c r="L11" i="1"/>
  <c r="K11" i="1"/>
  <c r="C11" i="1"/>
  <c r="B11" i="1"/>
  <c r="H4" i="1"/>
  <c r="G4" i="1"/>
  <c r="H3" i="1"/>
  <c r="G3" i="1"/>
  <c r="N17" i="1" l="1"/>
  <c r="O17" i="1" s="1"/>
  <c r="N20" i="1"/>
  <c r="O20" i="1" s="1"/>
  <c r="M22" i="1"/>
  <c r="L22" i="1"/>
  <c r="K22" i="1"/>
  <c r="N11" i="1"/>
  <c r="N22" i="1" l="1"/>
  <c r="O22" i="1" s="1"/>
  <c r="O11" i="1"/>
</calcChain>
</file>

<file path=xl/sharedStrings.xml><?xml version="1.0" encoding="utf-8"?>
<sst xmlns="http://schemas.openxmlformats.org/spreadsheetml/2006/main" count="23" uniqueCount="17">
  <si>
    <t>PELAYANAN KESEHATAN ORANG DENGAN GANGGUAN JIWA (ODGJ) BERAT  MENURUT KECAMATAN DAN PUSKESMAS</t>
  </si>
  <si>
    <t>NO</t>
  </si>
  <si>
    <t>KECAMATAN</t>
  </si>
  <si>
    <t>PUSKESMAS</t>
  </si>
  <si>
    <t>SASARAN  ODGJ BERAT</t>
  </si>
  <si>
    <t>PELAYANAN KESEHATAN ODGJ BERAT</t>
  </si>
  <si>
    <t>SKIZOFRENIA</t>
  </si>
  <si>
    <t>PSIKOTIK AKUT</t>
  </si>
  <si>
    <t>TOTAL</t>
  </si>
  <si>
    <t>MENDAPAT PELAYANAN KESEHATAN</t>
  </si>
  <si>
    <t>0-14 th</t>
  </si>
  <si>
    <t>15 - 59 th</t>
  </si>
  <si>
    <r>
      <rPr>
        <b/>
        <u/>
        <sz val="12"/>
        <color indexed="8"/>
        <rFont val="Arial"/>
      </rPr>
      <t>&gt;</t>
    </r>
    <r>
      <rPr>
        <b/>
        <sz val="12"/>
        <color indexed="8"/>
        <rFont val="Arial"/>
      </rPr>
      <t xml:space="preserve"> 60 th</t>
    </r>
  </si>
  <si>
    <t>JUMLAH</t>
  </si>
  <si>
    <t>%</t>
  </si>
  <si>
    <t>JUMLAH (KAB/KOTA)</t>
  </si>
  <si>
    <t>Sumber: Dinas Kesehatan Kabupaten Sumba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</si>
</sst>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_);\(0.0\)"/>
  </numFmts>
  <fonts count="7">
    <font>
      <sz val="11"/>
      <color theme="1"/>
      <name val="Calibri"/>
      <family val="2"/>
      <scheme val="minor"/>
    </font>
    <font>
      <b/>
      <sz val="12"/>
      <color indexed="8"/>
      <name val="Arial"/>
    </font>
    <font>
      <sz val="12"/>
      <color indexed="8"/>
      <name val="Arial"/>
    </font>
    <font>
      <sz val="11"/>
      <name val="Calibri"/>
    </font>
    <font>
      <b/>
      <u/>
      <sz val="12"/>
      <color indexed="8"/>
      <name val="Arial"/>
    </font>
    <font>
      <b/>
      <i/>
      <sz val="9"/>
      <color indexed="8"/>
      <name val="Arial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37" fontId="2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37" fontId="2" fillId="0" borderId="16" xfId="0" applyNumberFormat="1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37" fontId="1" fillId="0" borderId="20" xfId="0" applyNumberFormat="1" applyFont="1" applyBorder="1" applyAlignment="1">
      <alignment vertical="center"/>
    </xf>
    <xf numFmtId="164" fontId="1" fillId="0" borderId="20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13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1" fillId="0" borderId="10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/>
    <xf numFmtId="0" fontId="1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LAMPIRAN%20PROFIL%20KESEHATAN%20KABUPATEN%20SUMBA%20TENGAH%20TAHUN%202024%20FI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KEPENDUDUKAN"/>
      <sheetName val="2. KEPENDUDUKAN"/>
      <sheetName val="3. KEPENDUDUKAN"/>
      <sheetName val="4. YANKES"/>
      <sheetName val="5. YANKES"/>
      <sheetName val="6. YANKES"/>
      <sheetName val="7. YANKES"/>
      <sheetName val="8. YANKES"/>
      <sheetName val="9. FARMASI"/>
      <sheetName val="10. FARMASI"/>
      <sheetName val="11. FARMASI"/>
      <sheetName val="12. PROMKES"/>
      <sheetName val="13. SDMK"/>
      <sheetName val="14. SDMK"/>
      <sheetName val="15. SDMK"/>
      <sheetName val="16. SDMK"/>
      <sheetName val="17. SDMK"/>
      <sheetName val="18. SDMK"/>
      <sheetName val="19. YANKES"/>
      <sheetName val="20. PERENCANAAN"/>
      <sheetName val="21. KIA"/>
      <sheetName val="22. KIA"/>
      <sheetName val="23. KIA"/>
      <sheetName val="24. KIA"/>
      <sheetName val="25. KIA"/>
      <sheetName val="26. KIA"/>
      <sheetName val="27. KIA"/>
      <sheetName val="28. KIA"/>
      <sheetName val="29. KB"/>
      <sheetName val="30. KB"/>
      <sheetName val="31.KB"/>
      <sheetName val="32. KIA"/>
      <sheetName val="33. KIA"/>
      <sheetName val="34. KIA"/>
      <sheetName val="35. KIA"/>
      <sheetName val="36. KIA"/>
      <sheetName val="37. KIA"/>
      <sheetName val="38. KIA"/>
      <sheetName val="39. GIZI"/>
      <sheetName val="40. GIZI"/>
      <sheetName val="41. IMUNISASI"/>
      <sheetName val="42. IMUNISASI"/>
      <sheetName val="43. IMUNISASI"/>
      <sheetName val="44. IMUNISASI"/>
      <sheetName val="45. GIZI"/>
      <sheetName val="46. GIZI"/>
      <sheetName val="47. GIZI"/>
      <sheetName val="48. GIZI"/>
      <sheetName val="49. KESGA"/>
      <sheetName val="50. KESGA"/>
      <sheetName val="51. KESGA"/>
      <sheetName val="52. USIA PRODUKTIF"/>
      <sheetName val="53. USIA PRODUKTIF"/>
      <sheetName val="54. USILA"/>
      <sheetName val="55. KESGA"/>
      <sheetName val="56. TUBERKULOSIS"/>
      <sheetName val="57. TUBERKULOSIS"/>
      <sheetName val="58. PNEUMONIA"/>
      <sheetName val="59. HIV"/>
      <sheetName val="60. HIV"/>
      <sheetName val="61. DIARE"/>
      <sheetName val="62. HEPATITIS"/>
      <sheetName val="63. HBsAg"/>
      <sheetName val="64. KUSTA"/>
      <sheetName val="65. KUSTA"/>
      <sheetName val="66. KUSTA"/>
      <sheetName val="67. KUSTA"/>
      <sheetName val="68. AFP"/>
      <sheetName val="69. PD3I"/>
      <sheetName val="70. KLB"/>
      <sheetName val="71. KLB"/>
      <sheetName val="72. DBD"/>
      <sheetName val="73. MALARIA"/>
      <sheetName val="74. FILARIASI"/>
      <sheetName val="75. HIPERTENSI"/>
      <sheetName val="76. DM"/>
      <sheetName val="77. IVA"/>
      <sheetName val="78. ODGJ"/>
      <sheetName val="79. RSUD a"/>
      <sheetName val="79. RSUD b"/>
      <sheetName val="79. RSUD c"/>
      <sheetName val="80. KESLING"/>
      <sheetName val="81. KESLING"/>
      <sheetName val="82. KESLING"/>
      <sheetName val="83. KESLING"/>
      <sheetName val="84. KESLING"/>
    </sheetNames>
    <sheetDataSet>
      <sheetData sheetId="0"/>
      <sheetData sheetId="1">
        <row r="5">
          <cell r="E5" t="str">
            <v>KABUPATEN/KOTA</v>
          </cell>
          <cell r="F5" t="str">
            <v>SUMBA TENGAH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KATIKUTANA</v>
          </cell>
          <cell r="C9" t="str">
            <v>UMBU RIRI</v>
          </cell>
        </row>
        <row r="10">
          <cell r="B10" t="str">
            <v>KATIKUTANA SELATAN</v>
          </cell>
          <cell r="C10" t="str">
            <v>MALINJAK</v>
          </cell>
        </row>
        <row r="11">
          <cell r="B11" t="str">
            <v>UMBU RATU NGGAY BARAT</v>
          </cell>
          <cell r="C11" t="str">
            <v>WAIRASA</v>
          </cell>
        </row>
        <row r="12">
          <cell r="C12" t="str">
            <v>LAWONDA</v>
          </cell>
        </row>
        <row r="13">
          <cell r="B13" t="str">
            <v>UMBU RATU NGGAY TENGAH</v>
          </cell>
          <cell r="C13" t="str">
            <v>MARADESA</v>
          </cell>
        </row>
        <row r="14">
          <cell r="B14" t="str">
            <v>UMBU RATU NGGAY</v>
          </cell>
          <cell r="C14" t="str">
            <v>LENDIWACU</v>
          </cell>
        </row>
        <row r="15">
          <cell r="C15" t="str">
            <v>PAHAR</v>
          </cell>
        </row>
        <row r="16">
          <cell r="C16" t="str">
            <v>TANAMBANAS</v>
          </cell>
        </row>
        <row r="17">
          <cell r="B17" t="str">
            <v>MAMBORO</v>
          </cell>
          <cell r="C17" t="str">
            <v>MANANGA</v>
          </cell>
        </row>
        <row r="18">
          <cell r="C18" t="str">
            <v>WEELURI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sqref="A1:XFD1"/>
    </sheetView>
  </sheetViews>
  <sheetFormatPr defaultRowHeight="15"/>
  <cols>
    <col min="2" max="2" width="33.5703125" customWidth="1"/>
    <col min="3" max="3" width="18.28515625" customWidth="1"/>
    <col min="4" max="4" width="14.28515625" customWidth="1"/>
    <col min="6" max="6" width="13.140625" customWidth="1"/>
    <col min="7" max="7" width="10.7109375" customWidth="1"/>
    <col min="9" max="9" width="11.85546875" customWidth="1"/>
    <col min="10" max="10" width="10.85546875" customWidth="1"/>
    <col min="11" max="11" width="10.5703125" customWidth="1"/>
    <col min="12" max="12" width="12.140625" customWidth="1"/>
    <col min="14" max="14" width="12.140625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15.75">
      <c r="A3" s="2"/>
      <c r="B3" s="2"/>
      <c r="C3" s="3"/>
      <c r="D3" s="4"/>
      <c r="E3" s="4"/>
      <c r="F3" s="4"/>
      <c r="G3" s="3" t="str">
        <f>'[1]1. KEPENDUDUKAN'!$E$5</f>
        <v>KABUPATEN/KOTA</v>
      </c>
      <c r="H3" s="4" t="str">
        <f>'[1]1. KEPENDUDUKAN'!$F$5</f>
        <v>SUMBA TENGAH</v>
      </c>
      <c r="I3" s="4"/>
      <c r="J3" s="4"/>
      <c r="K3" s="4"/>
      <c r="L3" s="4"/>
      <c r="M3" s="4"/>
      <c r="N3" s="5"/>
      <c r="O3" s="5"/>
    </row>
    <row r="4" spans="1:15" ht="15.75">
      <c r="A4" s="2"/>
      <c r="B4" s="2"/>
      <c r="C4" s="3"/>
      <c r="D4" s="4"/>
      <c r="E4" s="4"/>
      <c r="F4" s="4"/>
      <c r="G4" s="3" t="str">
        <f>'[1]1. KEPENDUDUKAN'!$E$6</f>
        <v>TAHUN</v>
      </c>
      <c r="H4" s="4">
        <f>'[1]1. KEPENDUDUKAN'!$F$6</f>
        <v>2024</v>
      </c>
      <c r="I4" s="4"/>
      <c r="J4" s="4"/>
      <c r="K4" s="4"/>
      <c r="L4" s="4"/>
      <c r="M4" s="4"/>
      <c r="N4" s="5"/>
      <c r="O4" s="5"/>
    </row>
    <row r="5" spans="1:15" ht="15.75" thickBo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>
      <c r="A6" s="28" t="s">
        <v>1</v>
      </c>
      <c r="B6" s="28" t="s">
        <v>2</v>
      </c>
      <c r="C6" s="28" t="s">
        <v>3</v>
      </c>
      <c r="D6" s="31" t="s">
        <v>4</v>
      </c>
      <c r="E6" s="32" t="s">
        <v>5</v>
      </c>
      <c r="F6" s="33"/>
      <c r="G6" s="33"/>
      <c r="H6" s="33"/>
      <c r="I6" s="33"/>
      <c r="J6" s="33"/>
      <c r="K6" s="33"/>
      <c r="L6" s="33"/>
      <c r="M6" s="33"/>
      <c r="N6" s="33"/>
      <c r="O6" s="34"/>
    </row>
    <row r="7" spans="1:15">
      <c r="A7" s="29"/>
      <c r="B7" s="29"/>
      <c r="C7" s="29"/>
      <c r="D7" s="29"/>
      <c r="E7" s="35"/>
      <c r="F7" s="36"/>
      <c r="G7" s="36"/>
      <c r="H7" s="36"/>
      <c r="I7" s="36"/>
      <c r="J7" s="36"/>
      <c r="K7" s="36"/>
      <c r="L7" s="36"/>
      <c r="M7" s="36"/>
      <c r="N7" s="36"/>
      <c r="O7" s="37"/>
    </row>
    <row r="8" spans="1:15">
      <c r="A8" s="29"/>
      <c r="B8" s="29"/>
      <c r="C8" s="29"/>
      <c r="D8" s="29"/>
      <c r="E8" s="38" t="s">
        <v>6</v>
      </c>
      <c r="F8" s="39"/>
      <c r="G8" s="40"/>
      <c r="H8" s="38" t="s">
        <v>7</v>
      </c>
      <c r="I8" s="39"/>
      <c r="J8" s="40"/>
      <c r="K8" s="38" t="s">
        <v>8</v>
      </c>
      <c r="L8" s="39"/>
      <c r="M8" s="40"/>
      <c r="N8" s="41" t="s">
        <v>9</v>
      </c>
      <c r="O8" s="40"/>
    </row>
    <row r="9" spans="1:15" ht="15.75">
      <c r="A9" s="30"/>
      <c r="B9" s="30"/>
      <c r="C9" s="30"/>
      <c r="D9" s="30"/>
      <c r="E9" s="7" t="s">
        <v>10</v>
      </c>
      <c r="F9" s="7" t="s">
        <v>11</v>
      </c>
      <c r="G9" s="8" t="s">
        <v>12</v>
      </c>
      <c r="H9" s="9" t="s">
        <v>10</v>
      </c>
      <c r="I9" s="9" t="s">
        <v>11</v>
      </c>
      <c r="J9" s="9" t="s">
        <v>12</v>
      </c>
      <c r="K9" s="9" t="s">
        <v>10</v>
      </c>
      <c r="L9" s="9" t="s">
        <v>11</v>
      </c>
      <c r="M9" s="8" t="s">
        <v>12</v>
      </c>
      <c r="N9" s="9" t="s">
        <v>13</v>
      </c>
      <c r="O9" s="9" t="s">
        <v>14</v>
      </c>
    </row>
    <row r="10" spans="1:15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  <c r="H10" s="10">
        <v>8</v>
      </c>
      <c r="I10" s="10">
        <v>9</v>
      </c>
      <c r="J10" s="10">
        <v>10</v>
      </c>
      <c r="K10" s="10">
        <v>11</v>
      </c>
      <c r="L10" s="10">
        <v>12</v>
      </c>
      <c r="M10" s="10">
        <v>13</v>
      </c>
      <c r="N10" s="10">
        <v>14</v>
      </c>
      <c r="O10" s="10">
        <v>15</v>
      </c>
    </row>
    <row r="11" spans="1:15">
      <c r="A11" s="11">
        <v>1</v>
      </c>
      <c r="B11" s="12" t="str">
        <f>'[1]9. FARMASI'!B9</f>
        <v>KATIKUTANA</v>
      </c>
      <c r="C11" s="12" t="str">
        <f>'[1]9. FARMASI'!C9</f>
        <v>UMBU RIRI</v>
      </c>
      <c r="D11" s="13">
        <v>11</v>
      </c>
      <c r="E11" s="13">
        <v>0</v>
      </c>
      <c r="F11" s="13">
        <v>18</v>
      </c>
      <c r="G11" s="13">
        <v>3</v>
      </c>
      <c r="H11" s="13">
        <v>0</v>
      </c>
      <c r="I11" s="13">
        <v>0</v>
      </c>
      <c r="J11" s="13">
        <v>0</v>
      </c>
      <c r="K11" s="13">
        <f t="shared" ref="K11:M20" si="0">E11+H11</f>
        <v>0</v>
      </c>
      <c r="L11" s="13">
        <f t="shared" si="0"/>
        <v>18</v>
      </c>
      <c r="M11" s="13">
        <f t="shared" si="0"/>
        <v>3</v>
      </c>
      <c r="N11" s="13">
        <f t="shared" ref="N11:N20" si="1">K11+L11+M11</f>
        <v>21</v>
      </c>
      <c r="O11" s="14">
        <f t="shared" ref="O11:O20" si="2">N11/D11*100</f>
        <v>190.90909090909091</v>
      </c>
    </row>
    <row r="12" spans="1:15">
      <c r="A12" s="15">
        <v>2</v>
      </c>
      <c r="B12" s="12" t="str">
        <f>'[1]9. FARMASI'!B10</f>
        <v>KATIKUTANA SELATAN</v>
      </c>
      <c r="C12" s="12" t="str">
        <f>'[1]9. FARMASI'!C10</f>
        <v>MALINJAK</v>
      </c>
      <c r="D12" s="13">
        <v>12</v>
      </c>
      <c r="E12" s="13">
        <v>0</v>
      </c>
      <c r="F12" s="13">
        <v>23</v>
      </c>
      <c r="G12" s="13">
        <v>1</v>
      </c>
      <c r="H12" s="13">
        <v>0</v>
      </c>
      <c r="I12" s="13">
        <v>0</v>
      </c>
      <c r="J12" s="13">
        <v>0</v>
      </c>
      <c r="K12" s="13">
        <f t="shared" si="0"/>
        <v>0</v>
      </c>
      <c r="L12" s="13">
        <f t="shared" si="0"/>
        <v>23</v>
      </c>
      <c r="M12" s="13">
        <f t="shared" si="0"/>
        <v>1</v>
      </c>
      <c r="N12" s="13">
        <f t="shared" si="1"/>
        <v>24</v>
      </c>
      <c r="O12" s="14">
        <f t="shared" si="2"/>
        <v>200</v>
      </c>
    </row>
    <row r="13" spans="1:15">
      <c r="A13" s="15">
        <v>3</v>
      </c>
      <c r="B13" s="12" t="str">
        <f>'[1]9. FARMASI'!B11</f>
        <v>UMBU RATU NGGAY BARAT</v>
      </c>
      <c r="C13" s="12" t="str">
        <f>'[1]9. FARMASI'!C11</f>
        <v>WAIRASA</v>
      </c>
      <c r="D13" s="13">
        <v>11</v>
      </c>
      <c r="E13" s="13">
        <v>0</v>
      </c>
      <c r="F13" s="13">
        <v>27</v>
      </c>
      <c r="G13" s="13">
        <v>0</v>
      </c>
      <c r="H13" s="13">
        <v>0</v>
      </c>
      <c r="I13" s="13">
        <v>0</v>
      </c>
      <c r="J13" s="13">
        <v>0</v>
      </c>
      <c r="K13" s="13">
        <f t="shared" si="0"/>
        <v>0</v>
      </c>
      <c r="L13" s="13">
        <f t="shared" si="0"/>
        <v>27</v>
      </c>
      <c r="M13" s="13">
        <f t="shared" si="0"/>
        <v>0</v>
      </c>
      <c r="N13" s="13">
        <f t="shared" si="1"/>
        <v>27</v>
      </c>
      <c r="O13" s="14">
        <f t="shared" si="2"/>
        <v>245.45454545454547</v>
      </c>
    </row>
    <row r="14" spans="1:15">
      <c r="A14" s="15">
        <v>4</v>
      </c>
      <c r="B14" s="12">
        <f>'[1]9. FARMASI'!B12</f>
        <v>0</v>
      </c>
      <c r="C14" s="12" t="str">
        <f>'[1]9. FARMASI'!C12</f>
        <v>LAWONDA</v>
      </c>
      <c r="D14" s="13">
        <v>8</v>
      </c>
      <c r="E14" s="13">
        <v>0</v>
      </c>
      <c r="F14" s="13">
        <v>13</v>
      </c>
      <c r="G14" s="13">
        <v>4</v>
      </c>
      <c r="H14" s="13">
        <v>0</v>
      </c>
      <c r="I14" s="13">
        <v>0</v>
      </c>
      <c r="J14" s="13">
        <v>0</v>
      </c>
      <c r="K14" s="13">
        <f t="shared" si="0"/>
        <v>0</v>
      </c>
      <c r="L14" s="13">
        <f t="shared" si="0"/>
        <v>13</v>
      </c>
      <c r="M14" s="13">
        <f t="shared" si="0"/>
        <v>4</v>
      </c>
      <c r="N14" s="13">
        <f t="shared" si="1"/>
        <v>17</v>
      </c>
      <c r="O14" s="14">
        <f t="shared" si="2"/>
        <v>212.5</v>
      </c>
    </row>
    <row r="15" spans="1:15">
      <c r="A15" s="15">
        <v>5</v>
      </c>
      <c r="B15" s="12" t="str">
        <f>'[1]9. FARMASI'!B13</f>
        <v>UMBU RATU NGGAY TENGAH</v>
      </c>
      <c r="C15" s="12" t="str">
        <f>'[1]9. FARMASI'!C13</f>
        <v>MARADESA</v>
      </c>
      <c r="D15" s="13">
        <v>4</v>
      </c>
      <c r="E15" s="13">
        <v>0</v>
      </c>
      <c r="F15" s="13">
        <v>7</v>
      </c>
      <c r="G15" s="13">
        <v>0</v>
      </c>
      <c r="H15" s="13">
        <v>0</v>
      </c>
      <c r="I15" s="13">
        <v>0</v>
      </c>
      <c r="J15" s="13">
        <v>0</v>
      </c>
      <c r="K15" s="13">
        <f t="shared" si="0"/>
        <v>0</v>
      </c>
      <c r="L15" s="13">
        <f t="shared" si="0"/>
        <v>7</v>
      </c>
      <c r="M15" s="13">
        <f t="shared" si="0"/>
        <v>0</v>
      </c>
      <c r="N15" s="13">
        <f t="shared" si="1"/>
        <v>7</v>
      </c>
      <c r="O15" s="14">
        <f t="shared" si="2"/>
        <v>175</v>
      </c>
    </row>
    <row r="16" spans="1:15">
      <c r="A16" s="15">
        <v>6</v>
      </c>
      <c r="B16" s="12" t="str">
        <f>'[1]9. FARMASI'!B14</f>
        <v>UMBU RATU NGGAY</v>
      </c>
      <c r="C16" s="12" t="str">
        <f>'[1]9. FARMASI'!C14</f>
        <v>LENDIWACU</v>
      </c>
      <c r="D16" s="13">
        <v>4</v>
      </c>
      <c r="E16" s="13">
        <v>0</v>
      </c>
      <c r="F16" s="13">
        <v>5</v>
      </c>
      <c r="G16" s="13">
        <v>0</v>
      </c>
      <c r="H16" s="13">
        <v>0</v>
      </c>
      <c r="I16" s="13">
        <v>0</v>
      </c>
      <c r="J16" s="13">
        <v>0</v>
      </c>
      <c r="K16" s="13">
        <f t="shared" si="0"/>
        <v>0</v>
      </c>
      <c r="L16" s="13">
        <f t="shared" si="0"/>
        <v>5</v>
      </c>
      <c r="M16" s="13">
        <f t="shared" si="0"/>
        <v>0</v>
      </c>
      <c r="N16" s="13">
        <f t="shared" si="1"/>
        <v>5</v>
      </c>
      <c r="O16" s="14">
        <f t="shared" si="2"/>
        <v>125</v>
      </c>
    </row>
    <row r="17" spans="1:15">
      <c r="A17" s="15">
        <v>7</v>
      </c>
      <c r="B17" s="12">
        <f>'[1]9. FARMASI'!B15</f>
        <v>0</v>
      </c>
      <c r="C17" s="12" t="str">
        <f>'[1]9. FARMASI'!C15</f>
        <v>PAHAR</v>
      </c>
      <c r="D17" s="13">
        <v>3</v>
      </c>
      <c r="E17" s="13">
        <v>0</v>
      </c>
      <c r="F17" s="13">
        <v>9</v>
      </c>
      <c r="G17" s="13">
        <v>0</v>
      </c>
      <c r="H17" s="13">
        <v>0</v>
      </c>
      <c r="I17" s="13">
        <v>0</v>
      </c>
      <c r="J17" s="13">
        <v>0</v>
      </c>
      <c r="K17" s="13">
        <f t="shared" si="0"/>
        <v>0</v>
      </c>
      <c r="L17" s="13">
        <f t="shared" si="0"/>
        <v>9</v>
      </c>
      <c r="M17" s="13">
        <f t="shared" si="0"/>
        <v>0</v>
      </c>
      <c r="N17" s="13">
        <f t="shared" si="1"/>
        <v>9</v>
      </c>
      <c r="O17" s="14">
        <f t="shared" si="2"/>
        <v>300</v>
      </c>
    </row>
    <row r="18" spans="1:15">
      <c r="A18" s="15">
        <v>8</v>
      </c>
      <c r="B18" s="12">
        <f>'[1]9. FARMASI'!B16</f>
        <v>0</v>
      </c>
      <c r="C18" s="12" t="str">
        <f>'[1]9. FARMASI'!C16</f>
        <v>TANAMBANAS</v>
      </c>
      <c r="D18" s="13">
        <v>3</v>
      </c>
      <c r="E18" s="13">
        <v>0</v>
      </c>
      <c r="F18" s="13">
        <v>7</v>
      </c>
      <c r="G18" s="13">
        <v>0</v>
      </c>
      <c r="H18" s="13">
        <v>0</v>
      </c>
      <c r="I18" s="13">
        <v>0</v>
      </c>
      <c r="J18" s="13">
        <v>0</v>
      </c>
      <c r="K18" s="13">
        <f t="shared" si="0"/>
        <v>0</v>
      </c>
      <c r="L18" s="13">
        <f t="shared" si="0"/>
        <v>7</v>
      </c>
      <c r="M18" s="13">
        <f t="shared" si="0"/>
        <v>0</v>
      </c>
      <c r="N18" s="13">
        <f t="shared" si="1"/>
        <v>7</v>
      </c>
      <c r="O18" s="14">
        <f t="shared" si="2"/>
        <v>233.33333333333334</v>
      </c>
    </row>
    <row r="19" spans="1:15">
      <c r="A19" s="15">
        <v>9</v>
      </c>
      <c r="B19" s="12" t="str">
        <f>'[1]9. FARMASI'!B17</f>
        <v>MAMBORO</v>
      </c>
      <c r="C19" s="12" t="str">
        <f>'[1]9. FARMASI'!C17</f>
        <v>MANANGA</v>
      </c>
      <c r="D19" s="13">
        <v>12</v>
      </c>
      <c r="E19" s="13">
        <v>1</v>
      </c>
      <c r="F19" s="13">
        <v>21</v>
      </c>
      <c r="G19" s="13">
        <v>5</v>
      </c>
      <c r="H19" s="13">
        <v>0</v>
      </c>
      <c r="I19" s="13">
        <v>0</v>
      </c>
      <c r="J19" s="13">
        <v>0</v>
      </c>
      <c r="K19" s="13">
        <f t="shared" si="0"/>
        <v>1</v>
      </c>
      <c r="L19" s="13">
        <f t="shared" si="0"/>
        <v>21</v>
      </c>
      <c r="M19" s="13">
        <f t="shared" si="0"/>
        <v>5</v>
      </c>
      <c r="N19" s="13">
        <f t="shared" si="1"/>
        <v>27</v>
      </c>
      <c r="O19" s="14">
        <f t="shared" si="2"/>
        <v>225</v>
      </c>
    </row>
    <row r="20" spans="1:15">
      <c r="A20" s="15">
        <v>10</v>
      </c>
      <c r="B20" s="12">
        <f>'[1]9. FARMASI'!B18</f>
        <v>0</v>
      </c>
      <c r="C20" s="12" t="str">
        <f>'[1]9. FARMASI'!C18</f>
        <v>WEELURI</v>
      </c>
      <c r="D20" s="13">
        <v>4</v>
      </c>
      <c r="E20" s="13">
        <v>0</v>
      </c>
      <c r="F20" s="13">
        <v>7</v>
      </c>
      <c r="G20" s="13">
        <v>0</v>
      </c>
      <c r="H20" s="13">
        <v>0</v>
      </c>
      <c r="I20" s="13">
        <v>0</v>
      </c>
      <c r="J20" s="13">
        <v>0</v>
      </c>
      <c r="K20" s="13">
        <f t="shared" si="0"/>
        <v>0</v>
      </c>
      <c r="L20" s="13">
        <f t="shared" si="0"/>
        <v>7</v>
      </c>
      <c r="M20" s="13">
        <f t="shared" si="0"/>
        <v>0</v>
      </c>
      <c r="N20" s="13">
        <f t="shared" si="1"/>
        <v>7</v>
      </c>
      <c r="O20" s="14">
        <f t="shared" si="2"/>
        <v>175</v>
      </c>
    </row>
    <row r="21" spans="1:15">
      <c r="A21" s="16"/>
      <c r="B21" s="17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4"/>
    </row>
    <row r="22" spans="1:15" ht="16.5" thickBot="1">
      <c r="A22" s="19" t="s">
        <v>15</v>
      </c>
      <c r="B22" s="20"/>
      <c r="C22" s="21"/>
      <c r="D22" s="22">
        <f t="shared" ref="D22:N22" si="3">SUM(D11:D21)</f>
        <v>72</v>
      </c>
      <c r="E22" s="22">
        <f t="shared" si="3"/>
        <v>1</v>
      </c>
      <c r="F22" s="22">
        <f t="shared" si="3"/>
        <v>137</v>
      </c>
      <c r="G22" s="22">
        <f t="shared" si="3"/>
        <v>13</v>
      </c>
      <c r="H22" s="22">
        <f t="shared" si="3"/>
        <v>0</v>
      </c>
      <c r="I22" s="22">
        <f t="shared" si="3"/>
        <v>0</v>
      </c>
      <c r="J22" s="22">
        <f t="shared" si="3"/>
        <v>0</v>
      </c>
      <c r="K22" s="22">
        <f t="shared" si="3"/>
        <v>1</v>
      </c>
      <c r="L22" s="22">
        <f t="shared" si="3"/>
        <v>137</v>
      </c>
      <c r="M22" s="22">
        <f t="shared" si="3"/>
        <v>13</v>
      </c>
      <c r="N22" s="22">
        <f t="shared" si="3"/>
        <v>151</v>
      </c>
      <c r="O22" s="23">
        <f>N22/D22*100</f>
        <v>209.72222222222223</v>
      </c>
    </row>
    <row r="23" spans="1:1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pans="1:15">
      <c r="A24" s="25" t="s">
        <v>16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</sheetData>
  <mergeCells count="10">
    <mergeCell ref="A2:O2"/>
    <mergeCell ref="A6:A9"/>
    <mergeCell ref="B6:B9"/>
    <mergeCell ref="C6:C9"/>
    <mergeCell ref="D6:D9"/>
    <mergeCell ref="E6:O7"/>
    <mergeCell ref="E8:G8"/>
    <mergeCell ref="H8:J8"/>
    <mergeCell ref="K8:M8"/>
    <mergeCell ref="N8:O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2025-06-26T04:39:49Z</dcterms:created>
  <dcterms:modified xsi:type="dcterms:W3CDTF">2025-06-30T05:07:47Z</dcterms:modified>
</cp:coreProperties>
</file>