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N21" i="1"/>
  <c r="L21" i="1"/>
  <c r="J21" i="1"/>
  <c r="H21" i="1"/>
  <c r="F21" i="1"/>
  <c r="I19" i="1"/>
  <c r="E19" i="1"/>
  <c r="O19" i="1" s="1"/>
  <c r="D19" i="1"/>
  <c r="G19" i="1" s="1"/>
  <c r="C19" i="1"/>
  <c r="B19" i="1"/>
  <c r="E18" i="1"/>
  <c r="K18" i="1" s="1"/>
  <c r="D18" i="1"/>
  <c r="G18" i="1" s="1"/>
  <c r="C18" i="1"/>
  <c r="B18" i="1"/>
  <c r="O17" i="1"/>
  <c r="E17" i="1"/>
  <c r="M17" i="1" s="1"/>
  <c r="D17" i="1"/>
  <c r="G17" i="1" s="1"/>
  <c r="C17" i="1"/>
  <c r="B17" i="1"/>
  <c r="I16" i="1"/>
  <c r="G16" i="1"/>
  <c r="E16" i="1"/>
  <c r="M16" i="1" s="1"/>
  <c r="D16" i="1"/>
  <c r="C16" i="1"/>
  <c r="B16" i="1"/>
  <c r="E15" i="1"/>
  <c r="O15" i="1" s="1"/>
  <c r="D15" i="1"/>
  <c r="G15" i="1" s="1"/>
  <c r="C15" i="1"/>
  <c r="B15" i="1"/>
  <c r="E14" i="1"/>
  <c r="K14" i="1" s="1"/>
  <c r="D14" i="1"/>
  <c r="G14" i="1" s="1"/>
  <c r="C14" i="1"/>
  <c r="B14" i="1"/>
  <c r="O13" i="1"/>
  <c r="G13" i="1"/>
  <c r="E13" i="1"/>
  <c r="M13" i="1" s="1"/>
  <c r="D13" i="1"/>
  <c r="C13" i="1"/>
  <c r="B13" i="1"/>
  <c r="G12" i="1"/>
  <c r="E12" i="1"/>
  <c r="M12" i="1" s="1"/>
  <c r="D12" i="1"/>
  <c r="C12" i="1"/>
  <c r="B12" i="1"/>
  <c r="O11" i="1"/>
  <c r="E11" i="1"/>
  <c r="M11" i="1" s="1"/>
  <c r="D11" i="1"/>
  <c r="G11" i="1" s="1"/>
  <c r="C11" i="1"/>
  <c r="B11" i="1"/>
  <c r="E10" i="1"/>
  <c r="K10" i="1" s="1"/>
  <c r="D10" i="1"/>
  <c r="C10" i="1"/>
  <c r="B10" i="1"/>
  <c r="I4" i="1"/>
  <c r="H4" i="1"/>
  <c r="I3" i="1"/>
  <c r="H3" i="1"/>
  <c r="I11" i="1" l="1"/>
  <c r="I12" i="1"/>
  <c r="I15" i="1"/>
  <c r="O16" i="1"/>
  <c r="K19" i="1"/>
  <c r="D21" i="1"/>
  <c r="P22" i="1" s="1"/>
  <c r="K11" i="1"/>
  <c r="O12" i="1"/>
  <c r="K15" i="1"/>
  <c r="K21" i="1"/>
  <c r="G21" i="1"/>
  <c r="M10" i="1"/>
  <c r="E21" i="1"/>
  <c r="O21" i="1" s="1"/>
  <c r="G10" i="1"/>
  <c r="O10" i="1"/>
  <c r="K12" i="1"/>
  <c r="I13" i="1"/>
  <c r="O14" i="1"/>
  <c r="M15" i="1"/>
  <c r="K16" i="1"/>
  <c r="I17" i="1"/>
  <c r="O18" i="1"/>
  <c r="M19" i="1"/>
  <c r="M14" i="1"/>
  <c r="M18" i="1"/>
  <c r="I10" i="1"/>
  <c r="K13" i="1"/>
  <c r="I14" i="1"/>
  <c r="K17" i="1"/>
  <c r="I18" i="1"/>
  <c r="I21" i="1" l="1"/>
  <c r="M21" i="1"/>
</calcChain>
</file>

<file path=xl/sharedStrings.xml><?xml version="1.0" encoding="utf-8"?>
<sst xmlns="http://schemas.openxmlformats.org/spreadsheetml/2006/main" count="33" uniqueCount="24">
  <si>
    <t>SANITASI TOTAL BERBASIS MASYARAKAT (STBM)  MENURUT KECAMATAN DAN PUSKESMAS</t>
  </si>
  <si>
    <t>NO</t>
  </si>
  <si>
    <t>PUSKESMAS</t>
  </si>
  <si>
    <t>KECAMATAN</t>
  </si>
  <si>
    <t>JUMLAH DESA/ KELURAHAN</t>
  </si>
  <si>
    <t>JUMLAH KK</t>
  </si>
  <si>
    <t>SANITASI TOTAL BERBASIS MASYARAKAT (STBM)</t>
  </si>
  <si>
    <t>DESA STOP BABS (SBS)</t>
  </si>
  <si>
    <t xml:space="preserve"> KK CUCI TANGAN PAKAI SABUN (CTPS)</t>
  </si>
  <si>
    <t>KK PENGELOLAAN AIR MINUM DAN MAKANAN RUMAH TANGGA (PAMMRT)</t>
  </si>
  <si>
    <t>KK PENGELOLAAN SAMPAH RUMAH TANGGA (PSRT)</t>
  </si>
  <si>
    <t>KK PENGELOLAAN AIR LIMBAH DOMESTIK RUMAH TANGGA (PALDRT)</t>
  </si>
  <si>
    <t xml:space="preserve"> DESA/KELURAHAN 5 PILAR STBM</t>
  </si>
  <si>
    <t>JUMLAH</t>
  </si>
  <si>
    <t>%</t>
  </si>
  <si>
    <t>7=6/5*100</t>
  </si>
  <si>
    <t>9=8/5*100</t>
  </si>
  <si>
    <t>11=10/5*100</t>
  </si>
  <si>
    <t>13=12/5*100</t>
  </si>
  <si>
    <t>15=14/5*100</t>
  </si>
  <si>
    <t>16= jika 100% SBS, Jika 75% (CTPS, PAMMRT dan PSRT) dan jika 30% PALDRT</t>
  </si>
  <si>
    <t xml:space="preserve">JUMLAH </t>
  </si>
  <si>
    <t>PRESENTASE DESA/KELURAHAN 5 PILAR STBM</t>
  </si>
  <si>
    <t>Sumber: Dinas Kesehatan Kabupaten Sumba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</si>
</sst>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i/>
      <sz val="9"/>
      <color indexed="8"/>
      <name val="Arial"/>
    </font>
    <font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7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" fillId="0" borderId="10" xfId="0" applyFont="1" applyBorder="1" applyAlignment="1"/>
    <xf numFmtId="37" fontId="3" fillId="0" borderId="11" xfId="0" applyNumberFormat="1" applyFont="1" applyBorder="1" applyAlignment="1"/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">
          <cell r="D11">
            <v>7</v>
          </cell>
        </row>
        <row r="12">
          <cell r="D12">
            <v>9</v>
          </cell>
        </row>
        <row r="13">
          <cell r="D13">
            <v>9</v>
          </cell>
        </row>
        <row r="14">
          <cell r="D14">
            <v>9</v>
          </cell>
        </row>
        <row r="15">
          <cell r="D15">
            <v>7</v>
          </cell>
        </row>
        <row r="16">
          <cell r="D16">
            <v>5</v>
          </cell>
        </row>
        <row r="17">
          <cell r="D17">
            <v>3</v>
          </cell>
        </row>
        <row r="18">
          <cell r="D18">
            <v>3</v>
          </cell>
        </row>
        <row r="19">
          <cell r="D19">
            <v>9</v>
          </cell>
        </row>
        <row r="20">
          <cell r="D20">
            <v>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2">
          <cell r="E12">
            <v>3416</v>
          </cell>
        </row>
        <row r="13">
          <cell r="E13">
            <v>3858</v>
          </cell>
        </row>
        <row r="14">
          <cell r="E14">
            <v>3360</v>
          </cell>
        </row>
        <row r="15">
          <cell r="E15">
            <v>2613</v>
          </cell>
        </row>
        <row r="16">
          <cell r="E16">
            <v>1503</v>
          </cell>
        </row>
        <row r="17">
          <cell r="E17">
            <v>1534</v>
          </cell>
        </row>
        <row r="18">
          <cell r="E18">
            <v>897</v>
          </cell>
        </row>
        <row r="19">
          <cell r="E19">
            <v>928</v>
          </cell>
        </row>
        <row r="20">
          <cell r="E20">
            <v>3606</v>
          </cell>
        </row>
        <row r="21">
          <cell r="E21">
            <v>1268</v>
          </cell>
        </row>
      </sheetData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2" workbookViewId="0">
      <selection activeCell="A26" sqref="A26"/>
    </sheetView>
  </sheetViews>
  <sheetFormatPr defaultRowHeight="15"/>
  <cols>
    <col min="2" max="2" width="21" customWidth="1"/>
    <col min="3" max="4" width="17.85546875" customWidth="1"/>
    <col min="5" max="5" width="14" customWidth="1"/>
    <col min="6" max="6" width="12.42578125" customWidth="1"/>
    <col min="7" max="7" width="11.85546875" customWidth="1"/>
    <col min="8" max="8" width="13.140625" customWidth="1"/>
    <col min="9" max="9" width="12.140625" customWidth="1"/>
    <col min="10" max="10" width="13.7109375" customWidth="1"/>
    <col min="11" max="11" width="15.85546875" customWidth="1"/>
    <col min="12" max="12" width="12.140625" customWidth="1"/>
    <col min="13" max="13" width="11.28515625" customWidth="1"/>
    <col min="14" max="14" width="14.5703125" customWidth="1"/>
    <col min="15" max="15" width="13.7109375" customWidth="1"/>
    <col min="16" max="16" width="23.42578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"/>
    </row>
    <row r="3" spans="1:17" ht="15.75">
      <c r="A3" s="1"/>
      <c r="B3" s="2"/>
      <c r="C3" s="2"/>
      <c r="D3" s="2"/>
      <c r="E3" s="2"/>
      <c r="F3" s="2"/>
      <c r="G3" s="2"/>
      <c r="H3" s="3" t="str">
        <f>'[1]1. KEPENDUDUKAN'!$E$5</f>
        <v>KABUPATEN/KOTA</v>
      </c>
      <c r="I3" s="2" t="str">
        <f>'[1]1. KEPENDUDUKAN'!$F$5</f>
        <v>SUMBA TENGAH</v>
      </c>
      <c r="J3" s="2"/>
      <c r="K3" s="2"/>
      <c r="L3" s="2"/>
      <c r="M3" s="2"/>
      <c r="N3" s="2"/>
      <c r="O3" s="2"/>
      <c r="P3" s="2"/>
      <c r="Q3" s="1"/>
    </row>
    <row r="4" spans="1:17" ht="15.75">
      <c r="A4" s="1"/>
      <c r="B4" s="2"/>
      <c r="C4" s="2"/>
      <c r="D4" s="2"/>
      <c r="E4" s="2"/>
      <c r="F4" s="2"/>
      <c r="G4" s="2"/>
      <c r="H4" s="3" t="str">
        <f>'[1]1. KEPENDUDUKAN'!$E$6</f>
        <v>TAHUN</v>
      </c>
      <c r="I4" s="2">
        <f>'[1]1. KEPENDUDUKAN'!$F$6</f>
        <v>2024</v>
      </c>
      <c r="J4" s="2"/>
      <c r="K4" s="2"/>
      <c r="L4" s="2"/>
      <c r="M4" s="2"/>
      <c r="N4" s="2"/>
      <c r="O4" s="2"/>
      <c r="P4" s="2"/>
      <c r="Q4" s="1"/>
    </row>
    <row r="5" spans="1:17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1"/>
    </row>
    <row r="6" spans="1:17" ht="15.75">
      <c r="A6" s="34" t="s">
        <v>1</v>
      </c>
      <c r="B6" s="34" t="s">
        <v>2</v>
      </c>
      <c r="C6" s="34" t="s">
        <v>3</v>
      </c>
      <c r="D6" s="37" t="s">
        <v>4</v>
      </c>
      <c r="E6" s="37" t="s">
        <v>5</v>
      </c>
      <c r="F6" s="38" t="s">
        <v>6</v>
      </c>
      <c r="G6" s="39"/>
      <c r="H6" s="39"/>
      <c r="I6" s="39"/>
      <c r="J6" s="39"/>
      <c r="K6" s="39"/>
      <c r="L6" s="39"/>
      <c r="M6" s="39"/>
      <c r="N6" s="39"/>
      <c r="O6" s="39"/>
      <c r="P6" s="26"/>
      <c r="Q6" s="1"/>
    </row>
    <row r="7" spans="1:17" ht="74.25" customHeight="1">
      <c r="A7" s="35"/>
      <c r="B7" s="35"/>
      <c r="C7" s="35"/>
      <c r="D7" s="35"/>
      <c r="E7" s="35"/>
      <c r="F7" s="25" t="s">
        <v>7</v>
      </c>
      <c r="G7" s="26"/>
      <c r="H7" s="25" t="s">
        <v>8</v>
      </c>
      <c r="I7" s="26"/>
      <c r="J7" s="25" t="s">
        <v>9</v>
      </c>
      <c r="K7" s="26"/>
      <c r="L7" s="25" t="s">
        <v>10</v>
      </c>
      <c r="M7" s="26"/>
      <c r="N7" s="25" t="s">
        <v>11</v>
      </c>
      <c r="O7" s="26"/>
      <c r="P7" s="4" t="s">
        <v>12</v>
      </c>
      <c r="Q7" s="1"/>
    </row>
    <row r="8" spans="1:17" ht="15.75">
      <c r="A8" s="36"/>
      <c r="B8" s="36"/>
      <c r="C8" s="36"/>
      <c r="D8" s="36"/>
      <c r="E8" s="36"/>
      <c r="F8" s="5" t="s">
        <v>13</v>
      </c>
      <c r="G8" s="5" t="s">
        <v>14</v>
      </c>
      <c r="H8" s="5" t="s">
        <v>13</v>
      </c>
      <c r="I8" s="5" t="s">
        <v>14</v>
      </c>
      <c r="J8" s="5" t="s">
        <v>13</v>
      </c>
      <c r="K8" s="5" t="s">
        <v>14</v>
      </c>
      <c r="L8" s="5" t="s">
        <v>13</v>
      </c>
      <c r="M8" s="5" t="s">
        <v>14</v>
      </c>
      <c r="N8" s="5" t="s">
        <v>13</v>
      </c>
      <c r="O8" s="5" t="s">
        <v>14</v>
      </c>
      <c r="P8" s="5" t="s">
        <v>13</v>
      </c>
      <c r="Q8" s="1"/>
    </row>
    <row r="9" spans="1:17" ht="54" customHeight="1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 t="s">
        <v>15</v>
      </c>
      <c r="H9" s="6">
        <v>8</v>
      </c>
      <c r="I9" s="6" t="s">
        <v>16</v>
      </c>
      <c r="J9" s="6">
        <v>10</v>
      </c>
      <c r="K9" s="6" t="s">
        <v>17</v>
      </c>
      <c r="L9" s="6">
        <v>12</v>
      </c>
      <c r="M9" s="6" t="s">
        <v>18</v>
      </c>
      <c r="N9" s="6">
        <v>14</v>
      </c>
      <c r="O9" s="6" t="s">
        <v>19</v>
      </c>
      <c r="P9" s="7" t="s">
        <v>20</v>
      </c>
      <c r="Q9" s="8"/>
    </row>
    <row r="10" spans="1:17">
      <c r="A10" s="9">
        <v>1</v>
      </c>
      <c r="B10" s="10" t="str">
        <f>'[1]9. FARMASI'!B9</f>
        <v>KATIKUTANA</v>
      </c>
      <c r="C10" s="10" t="str">
        <f>'[1]9. FARMASI'!C9</f>
        <v>UMBU RIRI</v>
      </c>
      <c r="D10" s="11">
        <f>'[1]41. IMUNISASI'!D11</f>
        <v>7</v>
      </c>
      <c r="E10" s="9">
        <f>'[1]81. KESLING'!E12</f>
        <v>3416</v>
      </c>
      <c r="F10" s="12">
        <v>3</v>
      </c>
      <c r="G10" s="12">
        <f>F10/D10*100</f>
        <v>42.857142857142854</v>
      </c>
      <c r="H10" s="12">
        <v>2546</v>
      </c>
      <c r="I10" s="12">
        <f t="shared" ref="I10:I19" si="0">H10/E10*100</f>
        <v>74.531615925058546</v>
      </c>
      <c r="J10" s="12">
        <v>2346</v>
      </c>
      <c r="K10" s="12">
        <f t="shared" ref="K10:K19" si="1">J10/E10*100</f>
        <v>68.676814988290403</v>
      </c>
      <c r="L10" s="9">
        <v>2587</v>
      </c>
      <c r="M10" s="12">
        <f t="shared" ref="M10:M19" si="2">L10/E10*100</f>
        <v>75.731850117096016</v>
      </c>
      <c r="N10" s="9">
        <v>1867</v>
      </c>
      <c r="O10" s="12">
        <f t="shared" ref="O10:O19" si="3">N10/E10*100</f>
        <v>54.65456674473068</v>
      </c>
      <c r="P10" s="9">
        <v>7</v>
      </c>
      <c r="Q10" s="1"/>
    </row>
    <row r="11" spans="1:17">
      <c r="A11" s="13">
        <v>2</v>
      </c>
      <c r="B11" s="14" t="str">
        <f>'[1]9. FARMASI'!B10</f>
        <v>KATIKUTANA SELATAN</v>
      </c>
      <c r="C11" s="14" t="str">
        <f>'[1]9. FARMASI'!C10</f>
        <v>MALINJAK</v>
      </c>
      <c r="D11" s="11">
        <f>'[1]41. IMUNISASI'!D12</f>
        <v>9</v>
      </c>
      <c r="E11" s="13">
        <f>'[1]81. KESLING'!E13</f>
        <v>3858</v>
      </c>
      <c r="F11" s="15">
        <v>0</v>
      </c>
      <c r="G11" s="15">
        <f>F11/D11*100</f>
        <v>0</v>
      </c>
      <c r="H11" s="15">
        <v>679</v>
      </c>
      <c r="I11" s="15">
        <f t="shared" si="0"/>
        <v>17.599792638672888</v>
      </c>
      <c r="J11" s="15">
        <v>1838</v>
      </c>
      <c r="K11" s="15">
        <f t="shared" si="1"/>
        <v>47.641264904095387</v>
      </c>
      <c r="L11" s="13">
        <v>1840</v>
      </c>
      <c r="M11" s="15">
        <f t="shared" si="2"/>
        <v>47.69310523587351</v>
      </c>
      <c r="N11" s="13">
        <v>1858</v>
      </c>
      <c r="O11" s="15">
        <f t="shared" si="3"/>
        <v>48.159668221876622</v>
      </c>
      <c r="P11" s="13">
        <v>9</v>
      </c>
      <c r="Q11" s="1"/>
    </row>
    <row r="12" spans="1:17">
      <c r="A12" s="13">
        <v>3</v>
      </c>
      <c r="B12" s="14" t="str">
        <f>'[1]9. FARMASI'!B11</f>
        <v>UMBU RATU NGGAY BARAT</v>
      </c>
      <c r="C12" s="14" t="str">
        <f>'[1]9. FARMASI'!C11</f>
        <v>WAIRASA</v>
      </c>
      <c r="D12" s="11">
        <f>'[1]41. IMUNISASI'!D13</f>
        <v>9</v>
      </c>
      <c r="E12" s="13">
        <f>'[1]81. KESLING'!E14</f>
        <v>3360</v>
      </c>
      <c r="F12" s="15">
        <v>9</v>
      </c>
      <c r="G12" s="15">
        <f t="shared" ref="G12:G19" si="4">F12/D12*100</f>
        <v>100</v>
      </c>
      <c r="H12" s="15">
        <v>1123</v>
      </c>
      <c r="I12" s="15">
        <f t="shared" si="0"/>
        <v>33.422619047619044</v>
      </c>
      <c r="J12" s="15">
        <v>2164</v>
      </c>
      <c r="K12" s="15">
        <f t="shared" si="1"/>
        <v>64.404761904761912</v>
      </c>
      <c r="L12" s="13">
        <v>2164</v>
      </c>
      <c r="M12" s="15">
        <f t="shared" si="2"/>
        <v>64.404761904761912</v>
      </c>
      <c r="N12" s="13">
        <v>930</v>
      </c>
      <c r="O12" s="15">
        <f t="shared" si="3"/>
        <v>27.678571428571431</v>
      </c>
      <c r="P12" s="13">
        <v>9</v>
      </c>
      <c r="Q12" s="1"/>
    </row>
    <row r="13" spans="1:17">
      <c r="A13" s="13">
        <v>4</v>
      </c>
      <c r="B13" s="14">
        <f>'[1]9. FARMASI'!B12</f>
        <v>0</v>
      </c>
      <c r="C13" s="14" t="str">
        <f>'[1]9. FARMASI'!C12</f>
        <v>LAWONDA</v>
      </c>
      <c r="D13" s="11">
        <f>'[1]41. IMUNISASI'!D14</f>
        <v>9</v>
      </c>
      <c r="E13" s="13">
        <f>'[1]81. KESLING'!E15</f>
        <v>2613</v>
      </c>
      <c r="F13" s="15">
        <v>9</v>
      </c>
      <c r="G13" s="15">
        <f t="shared" si="4"/>
        <v>100</v>
      </c>
      <c r="H13" s="15">
        <v>959</v>
      </c>
      <c r="I13" s="15">
        <f t="shared" si="0"/>
        <v>36.701109835438196</v>
      </c>
      <c r="J13" s="15">
        <v>2234</v>
      </c>
      <c r="K13" s="15">
        <f t="shared" si="1"/>
        <v>85.495598928434745</v>
      </c>
      <c r="L13" s="13">
        <v>2234</v>
      </c>
      <c r="M13" s="15">
        <f t="shared" si="2"/>
        <v>85.495598928434745</v>
      </c>
      <c r="N13" s="13">
        <v>2234</v>
      </c>
      <c r="O13" s="15">
        <f t="shared" si="3"/>
        <v>85.495598928434745</v>
      </c>
      <c r="P13" s="13">
        <v>9</v>
      </c>
      <c r="Q13" s="1"/>
    </row>
    <row r="14" spans="1:17">
      <c r="A14" s="13">
        <v>5</v>
      </c>
      <c r="B14" s="14" t="str">
        <f>'[1]9. FARMASI'!B13</f>
        <v>UMBU RATU NGGAY TENGAH</v>
      </c>
      <c r="C14" s="14" t="str">
        <f>'[1]9. FARMASI'!C13</f>
        <v>MARADESA</v>
      </c>
      <c r="D14" s="11">
        <f>'[1]41. IMUNISASI'!D15</f>
        <v>7</v>
      </c>
      <c r="E14" s="13">
        <f>'[1]81. KESLING'!E16</f>
        <v>1503</v>
      </c>
      <c r="F14" s="15">
        <v>0</v>
      </c>
      <c r="G14" s="15">
        <f t="shared" si="4"/>
        <v>0</v>
      </c>
      <c r="H14" s="15">
        <v>881</v>
      </c>
      <c r="I14" s="15">
        <f t="shared" si="0"/>
        <v>58.616101131071183</v>
      </c>
      <c r="J14" s="15">
        <v>843</v>
      </c>
      <c r="K14" s="15">
        <f t="shared" si="1"/>
        <v>56.087824351297414</v>
      </c>
      <c r="L14" s="13">
        <v>293</v>
      </c>
      <c r="M14" s="15">
        <f t="shared" si="2"/>
        <v>19.494344644045242</v>
      </c>
      <c r="N14" s="13">
        <v>149</v>
      </c>
      <c r="O14" s="15">
        <f t="shared" si="3"/>
        <v>9.9135063206919494</v>
      </c>
      <c r="P14" s="13">
        <v>7</v>
      </c>
      <c r="Q14" s="1"/>
    </row>
    <row r="15" spans="1:17">
      <c r="A15" s="13">
        <v>6</v>
      </c>
      <c r="B15" s="14" t="str">
        <f>'[1]9. FARMASI'!B14</f>
        <v>UMBU RATU NGGAY</v>
      </c>
      <c r="C15" s="14" t="str">
        <f>'[1]9. FARMASI'!C14</f>
        <v>LENDIWACU</v>
      </c>
      <c r="D15" s="11">
        <f>'[1]41. IMUNISASI'!D16</f>
        <v>5</v>
      </c>
      <c r="E15" s="13">
        <f>'[1]81. KESLING'!E17</f>
        <v>1534</v>
      </c>
      <c r="F15" s="15">
        <v>0</v>
      </c>
      <c r="G15" s="15">
        <f t="shared" si="4"/>
        <v>0</v>
      </c>
      <c r="H15" s="15">
        <v>356</v>
      </c>
      <c r="I15" s="15">
        <f t="shared" si="0"/>
        <v>23.207301173402868</v>
      </c>
      <c r="J15" s="15">
        <v>445</v>
      </c>
      <c r="K15" s="15">
        <f t="shared" si="1"/>
        <v>29.009126466753589</v>
      </c>
      <c r="L15" s="13">
        <v>378</v>
      </c>
      <c r="M15" s="15">
        <f t="shared" si="2"/>
        <v>24.641460234680572</v>
      </c>
      <c r="N15" s="13">
        <v>88</v>
      </c>
      <c r="O15" s="15">
        <f t="shared" si="3"/>
        <v>5.7366362451108213</v>
      </c>
      <c r="P15" s="13">
        <v>5</v>
      </c>
      <c r="Q15" s="1"/>
    </row>
    <row r="16" spans="1:17">
      <c r="A16" s="13">
        <v>7</v>
      </c>
      <c r="B16" s="14">
        <f>'[1]9. FARMASI'!B15</f>
        <v>0</v>
      </c>
      <c r="C16" s="14" t="str">
        <f>'[1]9. FARMASI'!C15</f>
        <v>PAHAR</v>
      </c>
      <c r="D16" s="11">
        <f>'[1]41. IMUNISASI'!D17</f>
        <v>3</v>
      </c>
      <c r="E16" s="13">
        <f>'[1]81. KESLING'!E18</f>
        <v>897</v>
      </c>
      <c r="F16" s="15">
        <v>0</v>
      </c>
      <c r="G16" s="15">
        <f t="shared" si="4"/>
        <v>0</v>
      </c>
      <c r="H16" s="15">
        <v>32</v>
      </c>
      <c r="I16" s="15">
        <f t="shared" si="0"/>
        <v>3.5674470457079153</v>
      </c>
      <c r="J16" s="15">
        <v>568</v>
      </c>
      <c r="K16" s="15">
        <f t="shared" si="1"/>
        <v>63.322185061315494</v>
      </c>
      <c r="L16" s="13">
        <v>21</v>
      </c>
      <c r="M16" s="15">
        <f t="shared" si="2"/>
        <v>2.3411371237458192</v>
      </c>
      <c r="N16" s="13">
        <v>18</v>
      </c>
      <c r="O16" s="15">
        <f t="shared" si="3"/>
        <v>2.0066889632107023</v>
      </c>
      <c r="P16" s="13">
        <v>3</v>
      </c>
      <c r="Q16" s="1"/>
    </row>
    <row r="17" spans="1:17">
      <c r="A17" s="13">
        <v>8</v>
      </c>
      <c r="B17" s="14">
        <f>'[1]9. FARMASI'!B16</f>
        <v>0</v>
      </c>
      <c r="C17" s="14" t="str">
        <f>'[1]9. FARMASI'!C16</f>
        <v>TANAMBANAS</v>
      </c>
      <c r="D17" s="11">
        <f>'[1]41. IMUNISASI'!D18</f>
        <v>3</v>
      </c>
      <c r="E17" s="13">
        <f>'[1]81. KESLING'!E19</f>
        <v>928</v>
      </c>
      <c r="F17" s="15">
        <v>0</v>
      </c>
      <c r="G17" s="15">
        <f t="shared" si="4"/>
        <v>0</v>
      </c>
      <c r="H17" s="15">
        <v>256</v>
      </c>
      <c r="I17" s="15">
        <f t="shared" si="0"/>
        <v>27.586206896551722</v>
      </c>
      <c r="J17" s="15">
        <v>345</v>
      </c>
      <c r="K17" s="15">
        <f t="shared" si="1"/>
        <v>37.176724137931032</v>
      </c>
      <c r="L17" s="13">
        <v>125</v>
      </c>
      <c r="M17" s="15">
        <f t="shared" si="2"/>
        <v>13.469827586206899</v>
      </c>
      <c r="N17" s="13">
        <v>58</v>
      </c>
      <c r="O17" s="15">
        <f t="shared" si="3"/>
        <v>6.25</v>
      </c>
      <c r="P17" s="13">
        <v>0</v>
      </c>
      <c r="Q17" s="1"/>
    </row>
    <row r="18" spans="1:17">
      <c r="A18" s="13">
        <v>9</v>
      </c>
      <c r="B18" s="14" t="str">
        <f>'[1]9. FARMASI'!B17</f>
        <v>MAMBORO</v>
      </c>
      <c r="C18" s="14" t="str">
        <f>'[1]9. FARMASI'!C17</f>
        <v>MANANGA</v>
      </c>
      <c r="D18" s="11">
        <f>'[1]41. IMUNISASI'!D19</f>
        <v>9</v>
      </c>
      <c r="E18" s="13">
        <f>'[1]81. KESLING'!E20</f>
        <v>3606</v>
      </c>
      <c r="F18" s="15">
        <v>0</v>
      </c>
      <c r="G18" s="15">
        <f t="shared" si="4"/>
        <v>0</v>
      </c>
      <c r="H18" s="15">
        <v>281</v>
      </c>
      <c r="I18" s="15">
        <f t="shared" si="0"/>
        <v>7.7925679423183585</v>
      </c>
      <c r="J18" s="15">
        <v>1683</v>
      </c>
      <c r="K18" s="15">
        <f t="shared" si="1"/>
        <v>46.67221297836938</v>
      </c>
      <c r="L18" s="13">
        <v>228</v>
      </c>
      <c r="M18" s="15">
        <f t="shared" si="2"/>
        <v>6.3227953410981694</v>
      </c>
      <c r="N18" s="13">
        <v>190</v>
      </c>
      <c r="O18" s="15">
        <f t="shared" si="3"/>
        <v>5.2689961175818079</v>
      </c>
      <c r="P18" s="13">
        <v>9</v>
      </c>
      <c r="Q18" s="1"/>
    </row>
    <row r="19" spans="1:17">
      <c r="A19" s="13">
        <v>10</v>
      </c>
      <c r="B19" s="14">
        <f>'[1]9. FARMASI'!B18</f>
        <v>0</v>
      </c>
      <c r="C19" s="14" t="str">
        <f>'[1]9. FARMASI'!C18</f>
        <v>WEELURI</v>
      </c>
      <c r="D19" s="11">
        <f>'[1]41. IMUNISASI'!D20</f>
        <v>4</v>
      </c>
      <c r="E19" s="13">
        <f>'[1]81. KESLING'!E21</f>
        <v>1268</v>
      </c>
      <c r="F19" s="15">
        <v>0</v>
      </c>
      <c r="G19" s="15">
        <f t="shared" si="4"/>
        <v>0</v>
      </c>
      <c r="H19" s="15">
        <v>786</v>
      </c>
      <c r="I19" s="15">
        <f t="shared" si="0"/>
        <v>61.987381703470035</v>
      </c>
      <c r="J19" s="15">
        <v>987</v>
      </c>
      <c r="K19" s="15">
        <f t="shared" si="1"/>
        <v>77.839116719242909</v>
      </c>
      <c r="L19" s="13">
        <v>954</v>
      </c>
      <c r="M19" s="15">
        <f t="shared" si="2"/>
        <v>75.236593059936908</v>
      </c>
      <c r="N19" s="13">
        <v>465</v>
      </c>
      <c r="O19" s="15">
        <f t="shared" si="3"/>
        <v>36.671924290220822</v>
      </c>
      <c r="P19" s="13">
        <v>4</v>
      </c>
      <c r="Q19" s="1"/>
    </row>
    <row r="20" spans="1:17" ht="15.75" thickBot="1">
      <c r="A20" s="13"/>
      <c r="B20" s="13"/>
      <c r="C20" s="13"/>
      <c r="D20" s="13"/>
      <c r="E20" s="13"/>
      <c r="F20" s="15"/>
      <c r="G20" s="15"/>
      <c r="H20" s="15"/>
      <c r="I20" s="15"/>
      <c r="J20" s="15"/>
      <c r="K20" s="15"/>
      <c r="L20" s="13"/>
      <c r="M20" s="13"/>
      <c r="N20" s="13"/>
      <c r="O20" s="13"/>
      <c r="P20" s="13"/>
      <c r="Q20" s="1"/>
    </row>
    <row r="21" spans="1:17" ht="16.5" thickBot="1">
      <c r="A21" s="16" t="s">
        <v>21</v>
      </c>
      <c r="B21" s="17"/>
      <c r="C21" s="17"/>
      <c r="D21" s="18">
        <f>SUM(D10:D20)</f>
        <v>65</v>
      </c>
      <c r="E21" s="19">
        <f>SUM(E10:E20)</f>
        <v>22983</v>
      </c>
      <c r="F21" s="20">
        <f>SUM(F10:F19)</f>
        <v>21</v>
      </c>
      <c r="G21" s="20">
        <f>F21/D21*100</f>
        <v>32.307692307692307</v>
      </c>
      <c r="H21" s="20">
        <f>SUM(H10:H19)</f>
        <v>7899</v>
      </c>
      <c r="I21" s="20">
        <f>H21/E21*100</f>
        <v>34.368881347082628</v>
      </c>
      <c r="J21" s="20">
        <f>SUM(J10:J19)</f>
        <v>13453</v>
      </c>
      <c r="K21" s="20">
        <f>J21/E21*100</f>
        <v>58.534569029282515</v>
      </c>
      <c r="L21" s="20">
        <f>SUM(L10:L19)</f>
        <v>10824</v>
      </c>
      <c r="M21" s="19">
        <f>L21/E21*100</f>
        <v>47.095679415219941</v>
      </c>
      <c r="N21" s="20">
        <f>SUM(N10:N19)</f>
        <v>7857</v>
      </c>
      <c r="O21" s="19">
        <f>N21/E21*100</f>
        <v>34.186137579950397</v>
      </c>
      <c r="P21" s="21">
        <f>SUM(P10:P20)</f>
        <v>62</v>
      </c>
      <c r="Q21" s="1"/>
    </row>
    <row r="22" spans="1:17" ht="16.5" thickBot="1">
      <c r="A22" s="27" t="s">
        <v>22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2">
        <f>P21/D21*100</f>
        <v>95.384615384615387</v>
      </c>
      <c r="Q22" s="1"/>
    </row>
    <row r="23" spans="1:17">
      <c r="A23" s="1"/>
      <c r="B23" s="1"/>
      <c r="C23" s="1"/>
      <c r="D23" s="1"/>
      <c r="E23" s="1"/>
      <c r="F23" s="23"/>
      <c r="G23" s="23"/>
      <c r="H23" s="23"/>
      <c r="I23" s="23"/>
      <c r="J23" s="23"/>
      <c r="K23" s="23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24" t="s">
        <v>23</v>
      </c>
      <c r="B25" s="24"/>
      <c r="C25" s="2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24"/>
      <c r="B26" s="24"/>
      <c r="C26" s="2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mergeCells count="14">
    <mergeCell ref="J7:K7"/>
    <mergeCell ref="L7:M7"/>
    <mergeCell ref="N7:O7"/>
    <mergeCell ref="A22:O22"/>
    <mergeCell ref="A2:P2"/>
    <mergeCell ref="A5:P5"/>
    <mergeCell ref="A6:A8"/>
    <mergeCell ref="B6:B8"/>
    <mergeCell ref="C6:C8"/>
    <mergeCell ref="D6:D8"/>
    <mergeCell ref="E6:E8"/>
    <mergeCell ref="F6:P6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2025-06-26T04:53:58Z</dcterms:created>
  <dcterms:modified xsi:type="dcterms:W3CDTF">2025-07-08T04:24:39Z</dcterms:modified>
</cp:coreProperties>
</file>