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DATA DINKES (TABEL 64-84)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D19" i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D4" i="1"/>
  <c r="C4" i="1"/>
  <c r="D3" i="1"/>
  <c r="C3" i="1"/>
  <c r="F19" i="1" l="1"/>
  <c r="H19" i="1" s="1"/>
  <c r="H9" i="1"/>
</calcChain>
</file>

<file path=xl/sharedStrings.xml><?xml version="1.0" encoding="utf-8"?>
<sst xmlns="http://schemas.openxmlformats.org/spreadsheetml/2006/main" count="40" uniqueCount="40">
  <si>
    <t>10 PENYAKIT TERBANYAK PADA PASIEN RAWAT INAP MENURUT BAB ICD-X DI RUMAH SAKIT</t>
  </si>
  <si>
    <t>No</t>
  </si>
  <si>
    <t>ICD-X</t>
  </si>
  <si>
    <t>Golongan Sebab Sakit</t>
  </si>
  <si>
    <t>JUMLAH PASIEN</t>
  </si>
  <si>
    <t>Pasien Mati</t>
  </si>
  <si>
    <t>CFR (%)</t>
  </si>
  <si>
    <t>Laki-laki</t>
  </si>
  <si>
    <t>Perempuan</t>
  </si>
  <si>
    <t>Jumlah</t>
  </si>
  <si>
    <t>(1)</t>
  </si>
  <si>
    <t>(4)</t>
  </si>
  <si>
    <t>(5)</t>
  </si>
  <si>
    <t>(6)</t>
  </si>
  <si>
    <t>(7)</t>
  </si>
  <si>
    <t>(8)</t>
  </si>
  <si>
    <t>(9)</t>
  </si>
  <si>
    <t>(10)</t>
  </si>
  <si>
    <t>J18.9</t>
  </si>
  <si>
    <t>Pneumonia</t>
  </si>
  <si>
    <t>A90</t>
  </si>
  <si>
    <t>Demam Dengue</t>
  </si>
  <si>
    <t>D50</t>
  </si>
  <si>
    <t>Anemia Defisiensi Besi</t>
  </si>
  <si>
    <t>A09</t>
  </si>
  <si>
    <t>Diare dan Gastroenteritis</t>
  </si>
  <si>
    <t>K35.9</t>
  </si>
  <si>
    <t>Apendisitis Akut</t>
  </si>
  <si>
    <t>A01.0</t>
  </si>
  <si>
    <t>Demam Typoid</t>
  </si>
  <si>
    <t>I10</t>
  </si>
  <si>
    <t>Hipertensi esensial (primer)</t>
  </si>
  <si>
    <t>O06.9</t>
  </si>
  <si>
    <t>Aborsi inkomplet dengan komplikasi</t>
  </si>
  <si>
    <t>A15</t>
  </si>
  <si>
    <t>Tuberkulosis Paru BTA (+)</t>
  </si>
  <si>
    <t>O21.0</t>
  </si>
  <si>
    <t>Hiperemesis Gravidarum</t>
  </si>
  <si>
    <t>J u m l a h</t>
  </si>
  <si>
    <t>Sumber: Direktorat Jenderal Kesehatan Lanjutan,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</si>
</sst>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0"/>
      <color indexed="8"/>
      <name val="Arial"/>
    </font>
    <font>
      <sz val="10"/>
      <color indexed="8"/>
      <name val="Arial"/>
    </font>
    <font>
      <sz val="11"/>
      <name val="Calibri"/>
    </font>
    <font>
      <i/>
      <sz val="8"/>
      <color indexed="8"/>
      <name val="Arial"/>
    </font>
    <font>
      <sz val="8"/>
      <color indexed="8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2" fillId="0" borderId="12" xfId="0" applyFont="1" applyBorder="1" applyAlignment="1">
      <alignment vertical="center" wrapText="1"/>
    </xf>
    <xf numFmtId="164" fontId="2" fillId="0" borderId="13" xfId="0" applyNumberFormat="1" applyFont="1" applyBorder="1" applyAlignment="1">
      <alignment vertical="top"/>
    </xf>
    <xf numFmtId="164" fontId="2" fillId="0" borderId="12" xfId="0" applyNumberFormat="1" applyFont="1" applyBorder="1" applyAlignment="1">
      <alignment vertical="top"/>
    </xf>
    <xf numFmtId="164" fontId="2" fillId="0" borderId="14" xfId="0" applyNumberFormat="1" applyFont="1" applyBorder="1" applyAlignment="1">
      <alignment vertical="top"/>
    </xf>
    <xf numFmtId="2" fontId="2" fillId="0" borderId="12" xfId="0" applyNumberFormat="1" applyFont="1" applyBorder="1" applyAlignment="1">
      <alignment horizontal="center" vertical="top"/>
    </xf>
    <xf numFmtId="164" fontId="1" fillId="0" borderId="16" xfId="0" applyNumberFormat="1" applyFont="1" applyBorder="1" applyAlignment="1">
      <alignment vertical="center"/>
    </xf>
    <xf numFmtId="2" fontId="1" fillId="0" borderId="1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3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3" fillId="0" borderId="6" xfId="0" applyFont="1" applyBorder="1"/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LAMPIRAN%20PROFIL%20KESEHATAN%20KABUPATEN%20SUMBA%20TENGAH%20TAHUN%202024%20F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KEPENDUDUKAN"/>
      <sheetName val="2. KEPENDUDUKAN"/>
      <sheetName val="3. KEPENDUDUKAN"/>
      <sheetName val="4. YANKES"/>
      <sheetName val="5. YANKES"/>
      <sheetName val="6. YANKES"/>
      <sheetName val="7. YANKES"/>
      <sheetName val="8. YANKES"/>
      <sheetName val="9. FARMASI"/>
      <sheetName val="10. FARMASI"/>
      <sheetName val="11. FARMASI"/>
      <sheetName val="12. PROMKES"/>
      <sheetName val="13. SDMK"/>
      <sheetName val="14. SDMK"/>
      <sheetName val="15. SDMK"/>
      <sheetName val="16. SDMK"/>
      <sheetName val="17. SDMK"/>
      <sheetName val="18. SDMK"/>
      <sheetName val="19. YANKES"/>
      <sheetName val="20. PERENCANAAN"/>
      <sheetName val="21. KIA"/>
      <sheetName val="22. KIA"/>
      <sheetName val="23. KIA"/>
      <sheetName val="24. KIA"/>
      <sheetName val="25. KIA"/>
      <sheetName val="26. KIA"/>
      <sheetName val="27. KIA"/>
      <sheetName val="28. KIA"/>
      <sheetName val="29. KB"/>
      <sheetName val="30. KB"/>
      <sheetName val="31.KB"/>
      <sheetName val="32. KIA"/>
      <sheetName val="33. KIA"/>
      <sheetName val="34. KIA"/>
      <sheetName val="35. KIA"/>
      <sheetName val="36. KIA"/>
      <sheetName val="37. KIA"/>
      <sheetName val="38. KIA"/>
      <sheetName val="39. GIZI"/>
      <sheetName val="40. GIZI"/>
      <sheetName val="41. IMUNISASI"/>
      <sheetName val="42. IMUNISASI"/>
      <sheetName val="43. IMUNISASI"/>
      <sheetName val="44. IMUNISASI"/>
      <sheetName val="45. GIZI"/>
      <sheetName val="46. GIZI"/>
      <sheetName val="47. GIZI"/>
      <sheetName val="48. GIZI"/>
      <sheetName val="49. KESGA"/>
      <sheetName val="50. KESGA"/>
      <sheetName val="51. KESGA"/>
      <sheetName val="52. USIA PRODUKTIF"/>
      <sheetName val="53. USIA PRODUKTIF"/>
      <sheetName val="54. USILA"/>
      <sheetName val="55. KESGA"/>
      <sheetName val="56. TUBERKULOSIS"/>
      <sheetName val="57. TUBERKULOSIS"/>
      <sheetName val="58. PNEUMONIA"/>
      <sheetName val="59. HIV"/>
      <sheetName val="60. HIV"/>
      <sheetName val="61. DIARE"/>
      <sheetName val="62. HEPATITIS"/>
      <sheetName val="63. HBsAg"/>
      <sheetName val="64. KUSTA"/>
      <sheetName val="65. KUSTA"/>
      <sheetName val="66. KUSTA"/>
      <sheetName val="67. KUSTA"/>
      <sheetName val="68. AFP"/>
      <sheetName val="69. PD3I"/>
      <sheetName val="70. KLB"/>
      <sheetName val="71. KLB"/>
      <sheetName val="72. DBD"/>
      <sheetName val="73. MALARIA"/>
      <sheetName val="74. FILARIASI"/>
      <sheetName val="75. HIPERTENSI"/>
      <sheetName val="76. DM"/>
      <sheetName val="77. IVA"/>
      <sheetName val="78. ODGJ"/>
      <sheetName val="79. RSUD a"/>
      <sheetName val="79. RSUD b"/>
      <sheetName val="79. RSUD c"/>
      <sheetName val="80. KESLING"/>
      <sheetName val="81. KESLING"/>
      <sheetName val="82. KESLING"/>
      <sheetName val="83. KESLING"/>
      <sheetName val="84. KESLING"/>
    </sheetNames>
    <sheetDataSet>
      <sheetData sheetId="0"/>
      <sheetData sheetId="1">
        <row r="5">
          <cell r="E5" t="str">
            <v>KABUPATEN/KOTA</v>
          </cell>
          <cell r="F5" t="str">
            <v>SUMBA TENGAH</v>
          </cell>
        </row>
        <row r="6">
          <cell r="E6" t="str">
            <v>TAHUN</v>
          </cell>
          <cell r="F6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sqref="A1:XFD1"/>
    </sheetView>
  </sheetViews>
  <sheetFormatPr defaultRowHeight="15"/>
  <cols>
    <col min="2" max="2" width="10.42578125" customWidth="1"/>
    <col min="3" max="3" width="25" customWidth="1"/>
    <col min="4" max="5" width="12.5703125" customWidth="1"/>
    <col min="6" max="6" width="10.5703125" customWidth="1"/>
    <col min="7" max="7" width="13" customWidth="1"/>
    <col min="8" max="8" width="11.28515625" customWidth="1"/>
  </cols>
  <sheetData>
    <row r="1" spans="1:8">
      <c r="A1" s="1"/>
      <c r="B1" s="2"/>
      <c r="C1" s="3"/>
      <c r="D1" s="3"/>
      <c r="E1" s="3"/>
      <c r="F1" s="3"/>
      <c r="G1" s="3"/>
      <c r="H1" s="4"/>
    </row>
    <row r="2" spans="1:8">
      <c r="A2" s="45" t="s">
        <v>0</v>
      </c>
      <c r="B2" s="46"/>
      <c r="C2" s="46"/>
      <c r="D2" s="46"/>
      <c r="E2" s="46"/>
      <c r="F2" s="46"/>
      <c r="G2" s="46"/>
      <c r="H2" s="46"/>
    </row>
    <row r="3" spans="1:8">
      <c r="A3" s="5"/>
      <c r="B3" s="5"/>
      <c r="C3" s="6" t="str">
        <f>'[1]1. KEPENDUDUKAN'!$E$5</f>
        <v>KABUPATEN/KOTA</v>
      </c>
      <c r="D3" s="1" t="str">
        <f>'[1]1. KEPENDUDUKAN'!$F$5</f>
        <v>SUMBA TENGAH</v>
      </c>
      <c r="E3" s="5"/>
      <c r="F3" s="5"/>
      <c r="G3" s="5"/>
      <c r="H3" s="5"/>
    </row>
    <row r="4" spans="1:8">
      <c r="A4" s="5"/>
      <c r="B4" s="5"/>
      <c r="C4" s="6" t="str">
        <f>'[1]1. KEPENDUDUKAN'!$E$6</f>
        <v>TAHUN</v>
      </c>
      <c r="D4" s="1">
        <f>'[1]1. KEPENDUDUKAN'!$F$6</f>
        <v>2024</v>
      </c>
      <c r="E4" s="5"/>
      <c r="F4" s="5"/>
      <c r="G4" s="5"/>
      <c r="H4" s="5"/>
    </row>
    <row r="5" spans="1:8" ht="15.75" thickBot="1">
      <c r="A5" s="7"/>
      <c r="B5" s="7"/>
      <c r="C5" s="8"/>
      <c r="D5" s="8"/>
      <c r="E5" s="8"/>
      <c r="F5" s="8"/>
      <c r="G5" s="8"/>
      <c r="H5" s="8"/>
    </row>
    <row r="6" spans="1:8">
      <c r="A6" s="47" t="s">
        <v>1</v>
      </c>
      <c r="B6" s="47" t="s">
        <v>2</v>
      </c>
      <c r="C6" s="47" t="s">
        <v>3</v>
      </c>
      <c r="D6" s="49" t="s">
        <v>4</v>
      </c>
      <c r="E6" s="50"/>
      <c r="F6" s="51"/>
      <c r="G6" s="52" t="s">
        <v>5</v>
      </c>
      <c r="H6" s="52" t="s">
        <v>6</v>
      </c>
    </row>
    <row r="7" spans="1:8">
      <c r="A7" s="48"/>
      <c r="B7" s="48"/>
      <c r="C7" s="48"/>
      <c r="D7" s="9" t="s">
        <v>7</v>
      </c>
      <c r="E7" s="9" t="s">
        <v>8</v>
      </c>
      <c r="F7" s="9" t="s">
        <v>9</v>
      </c>
      <c r="G7" s="48"/>
      <c r="H7" s="48"/>
    </row>
    <row r="8" spans="1:8">
      <c r="A8" s="10" t="s">
        <v>10</v>
      </c>
      <c r="B8" s="10" t="s">
        <v>11</v>
      </c>
      <c r="C8" s="10" t="s">
        <v>12</v>
      </c>
      <c r="D8" s="10" t="s">
        <v>13</v>
      </c>
      <c r="E8" s="10" t="s">
        <v>14</v>
      </c>
      <c r="F8" s="10" t="s">
        <v>15</v>
      </c>
      <c r="G8" s="10" t="s">
        <v>16</v>
      </c>
      <c r="H8" s="11" t="s">
        <v>17</v>
      </c>
    </row>
    <row r="9" spans="1:8">
      <c r="A9" s="12">
        <v>1</v>
      </c>
      <c r="B9" s="13" t="s">
        <v>18</v>
      </c>
      <c r="C9" s="14" t="s">
        <v>19</v>
      </c>
      <c r="D9" s="15">
        <v>63</v>
      </c>
      <c r="E9" s="16">
        <v>56</v>
      </c>
      <c r="F9" s="16">
        <f>SUM(D9:E9)</f>
        <v>119</v>
      </c>
      <c r="G9" s="17">
        <v>2</v>
      </c>
      <c r="H9" s="18">
        <f>G9/F9*100</f>
        <v>1.680672268907563</v>
      </c>
    </row>
    <row r="10" spans="1:8">
      <c r="A10" s="19">
        <v>2</v>
      </c>
      <c r="B10" s="20" t="s">
        <v>20</v>
      </c>
      <c r="C10" s="21" t="s">
        <v>21</v>
      </c>
      <c r="D10" s="22">
        <v>56</v>
      </c>
      <c r="E10" s="23">
        <v>43</v>
      </c>
      <c r="F10" s="23">
        <f t="shared" ref="F10:F18" si="0">SUM(D10:E10)</f>
        <v>99</v>
      </c>
      <c r="G10" s="24">
        <v>0</v>
      </c>
      <c r="H10" s="25">
        <f t="shared" ref="H10:H18" si="1">G10/F10*100</f>
        <v>0</v>
      </c>
    </row>
    <row r="11" spans="1:8">
      <c r="A11" s="26">
        <v>3</v>
      </c>
      <c r="B11" s="27" t="s">
        <v>22</v>
      </c>
      <c r="C11" s="28" t="s">
        <v>23</v>
      </c>
      <c r="D11" s="29">
        <v>12</v>
      </c>
      <c r="E11" s="30">
        <v>64</v>
      </c>
      <c r="F11" s="30">
        <f t="shared" si="0"/>
        <v>76</v>
      </c>
      <c r="G11" s="31">
        <v>2</v>
      </c>
      <c r="H11" s="32">
        <f t="shared" si="1"/>
        <v>2.6315789473684208</v>
      </c>
    </row>
    <row r="12" spans="1:8">
      <c r="A12" s="19">
        <v>4</v>
      </c>
      <c r="B12" s="20" t="s">
        <v>24</v>
      </c>
      <c r="C12" s="21" t="s">
        <v>25</v>
      </c>
      <c r="D12" s="22">
        <v>38</v>
      </c>
      <c r="E12" s="23">
        <v>33</v>
      </c>
      <c r="F12" s="23">
        <f t="shared" si="0"/>
        <v>71</v>
      </c>
      <c r="G12" s="24">
        <v>0</v>
      </c>
      <c r="H12" s="25">
        <f>G12/F12*100</f>
        <v>0</v>
      </c>
    </row>
    <row r="13" spans="1:8">
      <c r="A13" s="19">
        <v>5</v>
      </c>
      <c r="B13" s="20" t="s">
        <v>26</v>
      </c>
      <c r="C13" s="21" t="s">
        <v>27</v>
      </c>
      <c r="D13" s="22">
        <v>19</v>
      </c>
      <c r="E13" s="23">
        <v>45</v>
      </c>
      <c r="F13" s="23">
        <f t="shared" si="0"/>
        <v>64</v>
      </c>
      <c r="G13" s="24">
        <v>0</v>
      </c>
      <c r="H13" s="25">
        <f t="shared" si="1"/>
        <v>0</v>
      </c>
    </row>
    <row r="14" spans="1:8">
      <c r="A14" s="19">
        <v>6</v>
      </c>
      <c r="B14" s="20" t="s">
        <v>28</v>
      </c>
      <c r="C14" s="21" t="s">
        <v>29</v>
      </c>
      <c r="D14" s="22">
        <v>27</v>
      </c>
      <c r="E14" s="23">
        <v>30</v>
      </c>
      <c r="F14" s="23">
        <f t="shared" si="0"/>
        <v>57</v>
      </c>
      <c r="G14" s="24">
        <v>0</v>
      </c>
      <c r="H14" s="25">
        <f t="shared" si="1"/>
        <v>0</v>
      </c>
    </row>
    <row r="15" spans="1:8">
      <c r="A15" s="19">
        <v>7</v>
      </c>
      <c r="B15" s="20" t="s">
        <v>30</v>
      </c>
      <c r="C15" s="21" t="s">
        <v>31</v>
      </c>
      <c r="D15" s="22">
        <v>29</v>
      </c>
      <c r="E15" s="23">
        <v>23</v>
      </c>
      <c r="F15" s="23">
        <f t="shared" si="0"/>
        <v>52</v>
      </c>
      <c r="G15" s="24">
        <v>1</v>
      </c>
      <c r="H15" s="25">
        <f>G15/F15*100</f>
        <v>1.9230769230769231</v>
      </c>
    </row>
    <row r="16" spans="1:8">
      <c r="A16" s="19">
        <v>8</v>
      </c>
      <c r="B16" s="20" t="s">
        <v>32</v>
      </c>
      <c r="C16" s="21" t="s">
        <v>33</v>
      </c>
      <c r="D16" s="22">
        <v>0</v>
      </c>
      <c r="E16" s="23">
        <v>49</v>
      </c>
      <c r="F16" s="23">
        <f t="shared" si="0"/>
        <v>49</v>
      </c>
      <c r="G16" s="24">
        <v>0</v>
      </c>
      <c r="H16" s="25">
        <f t="shared" si="1"/>
        <v>0</v>
      </c>
    </row>
    <row r="17" spans="1:8">
      <c r="A17" s="19">
        <v>9</v>
      </c>
      <c r="B17" s="21" t="s">
        <v>34</v>
      </c>
      <c r="C17" s="21" t="s">
        <v>35</v>
      </c>
      <c r="D17" s="22">
        <v>19</v>
      </c>
      <c r="E17" s="23">
        <v>16</v>
      </c>
      <c r="F17" s="23">
        <f t="shared" si="0"/>
        <v>35</v>
      </c>
      <c r="G17" s="24">
        <v>5</v>
      </c>
      <c r="H17" s="25">
        <f>G17/F17*100</f>
        <v>14.285714285714285</v>
      </c>
    </row>
    <row r="18" spans="1:8">
      <c r="A18" s="19">
        <v>10</v>
      </c>
      <c r="B18" s="20" t="s">
        <v>36</v>
      </c>
      <c r="C18" s="21" t="s">
        <v>37</v>
      </c>
      <c r="D18" s="22">
        <v>0</v>
      </c>
      <c r="E18" s="23">
        <v>28</v>
      </c>
      <c r="F18" s="23">
        <f t="shared" si="0"/>
        <v>28</v>
      </c>
      <c r="G18" s="24">
        <v>0</v>
      </c>
      <c r="H18" s="25">
        <f t="shared" si="1"/>
        <v>0</v>
      </c>
    </row>
    <row r="19" spans="1:8" ht="15.75" thickBot="1">
      <c r="A19" s="43" t="s">
        <v>38</v>
      </c>
      <c r="B19" s="44"/>
      <c r="C19" s="44"/>
      <c r="D19" s="33">
        <f>SUM(D9:D18)</f>
        <v>263</v>
      </c>
      <c r="E19" s="33">
        <f>SUM(E9:E18)</f>
        <v>387</v>
      </c>
      <c r="F19" s="33">
        <f>SUM(F9:F18)</f>
        <v>650</v>
      </c>
      <c r="G19" s="33">
        <f>SUM(G9:G18)</f>
        <v>10</v>
      </c>
      <c r="H19" s="34">
        <f>+G19/F19*100</f>
        <v>1.5384615384615385</v>
      </c>
    </row>
    <row r="20" spans="1:8">
      <c r="A20" s="35"/>
      <c r="B20" s="2"/>
      <c r="C20" s="36"/>
      <c r="D20" s="37"/>
      <c r="E20" s="37"/>
      <c r="F20" s="37"/>
      <c r="G20" s="37"/>
      <c r="H20" s="38"/>
    </row>
    <row r="21" spans="1:8">
      <c r="A21" s="39" t="s">
        <v>39</v>
      </c>
      <c r="B21" s="40"/>
      <c r="C21" s="41"/>
      <c r="D21" s="41"/>
      <c r="E21" s="41"/>
      <c r="F21" s="41"/>
      <c r="G21" s="41"/>
      <c r="H21" s="42"/>
    </row>
  </sheetData>
  <mergeCells count="8">
    <mergeCell ref="A19:C19"/>
    <mergeCell ref="A2:H2"/>
    <mergeCell ref="A6:A7"/>
    <mergeCell ref="B6:B7"/>
    <mergeCell ref="C6:C7"/>
    <mergeCell ref="D6:F6"/>
    <mergeCell ref="G6:G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2025-06-26T04:43:40Z</dcterms:created>
  <dcterms:modified xsi:type="dcterms:W3CDTF">2025-06-30T05:05:50Z</dcterms:modified>
</cp:coreProperties>
</file>