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mas\DATA\DINKES\"/>
    </mc:Choice>
  </mc:AlternateContent>
  <bookViews>
    <workbookView xWindow="0" yWindow="0" windowWidth="21570" windowHeight="900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J19" i="1" s="1"/>
  <c r="E19" i="1"/>
  <c r="F19" i="1" s="1"/>
  <c r="D19" i="1"/>
  <c r="C19" i="1"/>
  <c r="J17" i="1"/>
  <c r="I17" i="1"/>
  <c r="F17" i="1"/>
  <c r="J16" i="1"/>
  <c r="I16" i="1"/>
  <c r="F16" i="1"/>
  <c r="C16" i="1"/>
  <c r="J15" i="1"/>
  <c r="I15" i="1"/>
  <c r="F15" i="1"/>
  <c r="J14" i="1"/>
  <c r="I14" i="1"/>
  <c r="F14" i="1"/>
  <c r="J13" i="1"/>
  <c r="I13" i="1"/>
  <c r="F13" i="1"/>
  <c r="J12" i="1"/>
  <c r="I12" i="1"/>
  <c r="F12" i="1"/>
  <c r="F6" i="1"/>
  <c r="F5" i="1"/>
  <c r="I19" i="1" l="1"/>
</calcChain>
</file>

<file path=xl/sharedStrings.xml><?xml version="1.0" encoding="utf-8"?>
<sst xmlns="http://schemas.openxmlformats.org/spreadsheetml/2006/main" count="31" uniqueCount="28">
  <si>
    <t>TABEL 1</t>
  </si>
  <si>
    <t>LUAS WILAYAH,  JUMLAH DESA/KELURAHAN, JUMLAH PENDUDUK, JUMLAH RUMAH TANGGA,</t>
  </si>
  <si>
    <t>DAN KEPADATAN PENDUDUK MENURUT KECAMATAN</t>
  </si>
  <si>
    <t>KABUPATEN/KOTA</t>
  </si>
  <si>
    <t>TAHUN</t>
  </si>
  <si>
    <t>NO</t>
  </si>
  <si>
    <t>KECAMATAN</t>
  </si>
  <si>
    <t>LUAS</t>
  </si>
  <si>
    <t>JUMLAH</t>
  </si>
  <si>
    <t>JUMLAH PENDUDUK</t>
  </si>
  <si>
    <t>RATA-RATA</t>
  </si>
  <si>
    <t>KEPADATAN</t>
  </si>
  <si>
    <t>WILAYAH</t>
  </si>
  <si>
    <t xml:space="preserve">DESA </t>
  </si>
  <si>
    <t>KELURAHAN</t>
  </si>
  <si>
    <t>DESA + KELURAHAN</t>
  </si>
  <si>
    <t>RUMAH</t>
  </si>
  <si>
    <t>JIWA/RUMAH</t>
  </si>
  <si>
    <t>PENDUDUK</t>
  </si>
  <si>
    <r>
      <rPr>
        <b/>
        <sz val="12"/>
        <color indexed="8"/>
        <rFont val="Arial"/>
      </rPr>
      <t>(</t>
    </r>
    <r>
      <rPr>
        <b/>
        <i/>
        <sz val="12"/>
        <color indexed="8"/>
        <rFont val="Arial"/>
      </rPr>
      <t>km</t>
    </r>
    <r>
      <rPr>
        <b/>
        <vertAlign val="superscript"/>
        <sz val="12"/>
        <color indexed="8"/>
        <rFont val="Arial"/>
      </rPr>
      <t>2</t>
    </r>
    <r>
      <rPr>
        <b/>
        <sz val="12"/>
        <color indexed="8"/>
        <rFont val="Arial"/>
      </rPr>
      <t>)</t>
    </r>
  </si>
  <si>
    <t xml:space="preserve">TANGGA </t>
  </si>
  <si>
    <r>
      <rPr>
        <b/>
        <i/>
        <sz val="12"/>
        <color indexed="8"/>
        <rFont val="Arial"/>
      </rPr>
      <t>per km</t>
    </r>
    <r>
      <rPr>
        <b/>
        <vertAlign val="superscript"/>
        <sz val="12"/>
        <color indexed="8"/>
        <rFont val="Arial"/>
      </rPr>
      <t>2</t>
    </r>
  </si>
  <si>
    <t>KATIKUTANA</t>
  </si>
  <si>
    <t>KATIKUTANA SELATAN</t>
  </si>
  <si>
    <t>UMBU RATU NGGAY BARAT</t>
  </si>
  <si>
    <t>UMBU RATU NGGAY TENGAH</t>
  </si>
  <si>
    <t>UMBU RATU NGGAY</t>
  </si>
  <si>
    <t>MAMBORO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</si>
</sst>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(* #,##0.00_);_(* \(#,##0.00\);_(* &quot;-&quot;_);_(@_)"/>
    <numFmt numFmtId="165" formatCode="0.0"/>
    <numFmt numFmtId="166" formatCode="_(* #,##0.0_);_(* \(#,##0.0\);_(* &quot;-&quot;_);_(@_)"/>
    <numFmt numFmtId="167" formatCode="_(* #,##0_);_(* \(#,##0\);_(* &quot;-&quot;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Arial"/>
    </font>
    <font>
      <sz val="12"/>
      <color indexed="8"/>
      <name val="Arial"/>
    </font>
    <font>
      <sz val="11"/>
      <name val="Calibri"/>
    </font>
    <font>
      <b/>
      <i/>
      <sz val="12"/>
      <color indexed="8"/>
      <name val="Arial"/>
    </font>
    <font>
      <b/>
      <vertAlign val="superscript"/>
      <sz val="12"/>
      <color indexed="8"/>
      <name val="Arial"/>
    </font>
    <font>
      <b/>
      <i/>
      <sz val="9"/>
      <color indexed="8"/>
      <name val="Arial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8" fillId="0" borderId="0"/>
  </cellStyleXfs>
  <cellXfs count="43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/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4" fillId="0" borderId="8" xfId="0" applyFont="1" applyBorder="1"/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11" xfId="2" applyFont="1" applyBorder="1" applyAlignment="1">
      <alignment vertical="center"/>
    </xf>
    <xf numFmtId="164" fontId="9" fillId="0" borderId="12" xfId="1" applyNumberFormat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41" fontId="9" fillId="0" borderId="11" xfId="1" applyFont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164" fontId="9" fillId="0" borderId="13" xfId="1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166" fontId="3" fillId="0" borderId="4" xfId="0" applyNumberFormat="1" applyFont="1" applyBorder="1" applyAlignment="1">
      <alignment vertical="center"/>
    </xf>
    <xf numFmtId="167" fontId="3" fillId="0" borderId="8" xfId="0" applyNumberFormat="1" applyFont="1" applyBorder="1" applyAlignment="1">
      <alignment vertical="center"/>
    </xf>
    <xf numFmtId="165" fontId="3" fillId="0" borderId="8" xfId="0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166" fontId="2" fillId="0" borderId="15" xfId="0" applyNumberFormat="1" applyFont="1" applyBorder="1" applyAlignment="1">
      <alignment vertical="center"/>
    </xf>
    <xf numFmtId="1" fontId="2" fillId="0" borderId="15" xfId="0" applyNumberFormat="1" applyFont="1" applyBorder="1" applyAlignment="1">
      <alignment vertical="center"/>
    </xf>
    <xf numFmtId="1" fontId="2" fillId="0" borderId="14" xfId="0" applyNumberFormat="1" applyFont="1" applyBorder="1" applyAlignment="1">
      <alignment vertical="center"/>
    </xf>
    <xf numFmtId="167" fontId="2" fillId="0" borderId="15" xfId="0" applyNumberFormat="1" applyFont="1" applyBorder="1" applyAlignment="1">
      <alignment vertical="center"/>
    </xf>
    <xf numFmtId="165" fontId="2" fillId="0" borderId="14" xfId="0" applyNumberFormat="1" applyFont="1" applyBorder="1" applyAlignment="1">
      <alignment vertical="center"/>
    </xf>
  </cellXfs>
  <cellStyles count="3">
    <cellStyle name="Comma [0]" xfId="1" builtinId="6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%20PROFIL%20KESEHATAN%20KABUPATEN%20SUMBA%20TENGAH%20TAHUN%202024%20F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. KEPENDUDUKAN"/>
      <sheetName val="2. KEPENDUDUKAN"/>
      <sheetName val="3. KEPENDUDUKAN"/>
      <sheetName val="4. YANKES"/>
      <sheetName val="5. YANKES"/>
      <sheetName val="6. YANKES"/>
      <sheetName val="7. YANKES"/>
      <sheetName val="8. YANKES"/>
      <sheetName val="9. FARMASI"/>
      <sheetName val="10. FARMASI"/>
      <sheetName val="11. FARMASI"/>
      <sheetName val="12. PROMKES"/>
      <sheetName val="13. SDMK"/>
      <sheetName val="14. SDMK"/>
      <sheetName val="15. SDMK"/>
      <sheetName val="16. SDMK"/>
      <sheetName val="17. SDMK"/>
      <sheetName val="18. SDMK"/>
      <sheetName val="19. YANKES"/>
      <sheetName val="20. PERENCANAAN"/>
      <sheetName val="21. KIA"/>
      <sheetName val="22. KIA"/>
      <sheetName val="23. KIA"/>
      <sheetName val="24. KIA"/>
      <sheetName val="25. KIA"/>
      <sheetName val="26. KIA"/>
      <sheetName val="27. KIA"/>
      <sheetName val="28. KIA"/>
      <sheetName val="29. KB"/>
      <sheetName val="30. KB"/>
      <sheetName val="31.KB"/>
      <sheetName val="32. KIA"/>
      <sheetName val="33. KIA"/>
      <sheetName val="34. KIA"/>
      <sheetName val="35. KIA"/>
      <sheetName val="36. KIA"/>
      <sheetName val="37. KIA"/>
      <sheetName val="38. KIA"/>
      <sheetName val="39. GIZI"/>
      <sheetName val="40. GIZI"/>
      <sheetName val="41. IMUNISASI"/>
      <sheetName val="42. IMUNISASI"/>
      <sheetName val="43. IMUNISASI"/>
      <sheetName val="44. IMUNISASI"/>
      <sheetName val="45. GIZI"/>
      <sheetName val="46. GIZI"/>
      <sheetName val="47. GIZI"/>
      <sheetName val="48. GIZI"/>
      <sheetName val="49. KESGA"/>
      <sheetName val="50. KESGA"/>
      <sheetName val="51. KESGA"/>
      <sheetName val="52. USIA PRODUKTIF"/>
      <sheetName val="53. USIA PRODUKTIF"/>
      <sheetName val="54. USILA"/>
      <sheetName val="55. KESGA"/>
      <sheetName val="56. TUBERKULOSIS"/>
      <sheetName val="57. TUBERKULOSIS"/>
      <sheetName val="58. PNEUMONIA"/>
      <sheetName val="59. HIV"/>
      <sheetName val="60. HIV"/>
      <sheetName val="61. DIARE"/>
      <sheetName val="62. HEPATITIS"/>
      <sheetName val="63. HBsAg"/>
      <sheetName val="64. KUSTA"/>
      <sheetName val="65. KUSTA"/>
      <sheetName val="66. KUSTA"/>
      <sheetName val="67. KUSTA"/>
      <sheetName val="68. AFP"/>
      <sheetName val="69. PD3I"/>
      <sheetName val="70. KLB"/>
      <sheetName val="71. KLB"/>
      <sheetName val="72. DBD"/>
      <sheetName val="73. MALARIA"/>
      <sheetName val="74. FILARIASI"/>
      <sheetName val="75. HIPERTENSI"/>
      <sheetName val="76. DM"/>
      <sheetName val="77. IVA"/>
      <sheetName val="78. ODGJ"/>
      <sheetName val="79. RSUD a"/>
      <sheetName val="79. RSUD b"/>
      <sheetName val="79. RSUD c"/>
      <sheetName val="80. KESLING"/>
      <sheetName val="81. KESLING"/>
      <sheetName val="82. KESLING"/>
      <sheetName val="83. KESLING"/>
      <sheetName val="84. KESLING"/>
    </sheetNames>
    <sheetDataSet>
      <sheetData sheetId="0">
        <row r="2">
          <cell r="D2" t="str">
            <v>SUMBA TENGAH</v>
          </cell>
        </row>
        <row r="3">
          <cell r="D3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7" sqref="L7"/>
    </sheetView>
  </sheetViews>
  <sheetFormatPr defaultRowHeight="15"/>
  <cols>
    <col min="2" max="2" width="33.42578125" bestFit="1" customWidth="1"/>
    <col min="3" max="3" width="11.7109375" bestFit="1" customWidth="1"/>
    <col min="6" max="7" width="25.28515625" bestFit="1" customWidth="1"/>
    <col min="8" max="8" width="11.5703125" bestFit="1" customWidth="1"/>
    <col min="9" max="9" width="16.140625" bestFit="1" customWidth="1"/>
    <col min="10" max="10" width="15.85546875" bestFit="1" customWidth="1"/>
  </cols>
  <sheetData>
    <row r="1" spans="1:10" ht="15.7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</row>
    <row r="4" spans="1:10" ht="15.7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</row>
    <row r="5" spans="1:10" ht="15.75">
      <c r="A5" s="3"/>
      <c r="B5" s="2"/>
      <c r="C5" s="2"/>
      <c r="D5" s="2"/>
      <c r="E5" s="6" t="s">
        <v>3</v>
      </c>
      <c r="F5" s="7" t="str">
        <f>[1]Resume!D2</f>
        <v>SUMBA TENGAH</v>
      </c>
      <c r="G5" s="8"/>
      <c r="H5" s="8"/>
      <c r="I5" s="8"/>
      <c r="J5" s="8"/>
    </row>
    <row r="6" spans="1:10" ht="15.75">
      <c r="A6" s="3"/>
      <c r="B6" s="2"/>
      <c r="C6" s="2"/>
      <c r="D6" s="2"/>
      <c r="E6" s="6" t="s">
        <v>4</v>
      </c>
      <c r="F6" s="7">
        <f>[1]Resume!D3</f>
        <v>2024</v>
      </c>
      <c r="G6" s="8"/>
      <c r="H6" s="8"/>
      <c r="I6" s="8"/>
      <c r="J6" s="8"/>
    </row>
    <row r="7" spans="1:10" ht="15.75" thickBot="1">
      <c r="A7" s="9"/>
      <c r="B7" s="9"/>
      <c r="C7" s="9"/>
      <c r="D7" s="9"/>
      <c r="E7" s="9"/>
      <c r="F7" s="9"/>
      <c r="G7" s="9"/>
      <c r="H7" s="9"/>
      <c r="I7" s="9"/>
      <c r="J7" s="9"/>
    </row>
    <row r="8" spans="1:10" ht="15.75">
      <c r="A8" s="10" t="s">
        <v>5</v>
      </c>
      <c r="B8" s="10" t="s">
        <v>6</v>
      </c>
      <c r="C8" s="11" t="s">
        <v>7</v>
      </c>
      <c r="D8" s="12" t="s">
        <v>8</v>
      </c>
      <c r="E8" s="13"/>
      <c r="F8" s="14"/>
      <c r="G8" s="15" t="s">
        <v>9</v>
      </c>
      <c r="H8" s="16" t="s">
        <v>8</v>
      </c>
      <c r="I8" s="16" t="s">
        <v>10</v>
      </c>
      <c r="J8" s="16" t="s">
        <v>11</v>
      </c>
    </row>
    <row r="9" spans="1:10" ht="15.75">
      <c r="A9" s="17"/>
      <c r="B9" s="17"/>
      <c r="C9" s="11" t="s">
        <v>12</v>
      </c>
      <c r="D9" s="18" t="s">
        <v>13</v>
      </c>
      <c r="E9" s="18" t="s">
        <v>14</v>
      </c>
      <c r="F9" s="19" t="s">
        <v>15</v>
      </c>
      <c r="G9" s="17"/>
      <c r="H9" s="16" t="s">
        <v>16</v>
      </c>
      <c r="I9" s="16" t="s">
        <v>17</v>
      </c>
      <c r="J9" s="16" t="s">
        <v>18</v>
      </c>
    </row>
    <row r="10" spans="1:10" ht="18.75">
      <c r="A10" s="20"/>
      <c r="B10" s="20"/>
      <c r="C10" s="21" t="s">
        <v>19</v>
      </c>
      <c r="D10" s="20"/>
      <c r="E10" s="20"/>
      <c r="F10" s="20"/>
      <c r="G10" s="20"/>
      <c r="H10" s="22" t="s">
        <v>20</v>
      </c>
      <c r="I10" s="22" t="s">
        <v>20</v>
      </c>
      <c r="J10" s="22" t="s">
        <v>21</v>
      </c>
    </row>
    <row r="11" spans="1:10">
      <c r="A11" s="23">
        <v>1</v>
      </c>
      <c r="B11" s="23">
        <v>2</v>
      </c>
      <c r="C11" s="24">
        <v>3</v>
      </c>
      <c r="D11" s="23">
        <v>4</v>
      </c>
      <c r="E11" s="23">
        <v>5</v>
      </c>
      <c r="F11" s="24">
        <v>6</v>
      </c>
      <c r="G11" s="23">
        <v>7</v>
      </c>
      <c r="H11" s="23">
        <v>8</v>
      </c>
      <c r="I11" s="24">
        <v>9</v>
      </c>
      <c r="J11" s="23">
        <v>10</v>
      </c>
    </row>
    <row r="12" spans="1:10">
      <c r="A12" s="25">
        <v>1</v>
      </c>
      <c r="B12" s="26" t="s">
        <v>22</v>
      </c>
      <c r="C12" s="27">
        <v>78.83</v>
      </c>
      <c r="D12" s="28">
        <v>7</v>
      </c>
      <c r="E12" s="26">
        <v>0</v>
      </c>
      <c r="F12" s="26">
        <f t="shared" ref="F12:F17" si="0">E12+D12</f>
        <v>7</v>
      </c>
      <c r="G12" s="29">
        <v>13670</v>
      </c>
      <c r="H12" s="29">
        <v>3416</v>
      </c>
      <c r="I12" s="30">
        <f t="shared" ref="I12:I17" si="1">G12/H12</f>
        <v>4.0017564402810306</v>
      </c>
      <c r="J12" s="30">
        <f t="shared" ref="J12:J17" si="2">G12/C12</f>
        <v>173.41113789166562</v>
      </c>
    </row>
    <row r="13" spans="1:10">
      <c r="A13" s="25">
        <v>2</v>
      </c>
      <c r="B13" s="26" t="s">
        <v>23</v>
      </c>
      <c r="C13" s="31">
        <v>368.34</v>
      </c>
      <c r="D13" s="28">
        <v>9</v>
      </c>
      <c r="E13" s="26">
        <v>0</v>
      </c>
      <c r="F13" s="26">
        <f t="shared" si="0"/>
        <v>9</v>
      </c>
      <c r="G13" s="29">
        <v>15483</v>
      </c>
      <c r="H13" s="29">
        <v>3858</v>
      </c>
      <c r="I13" s="30">
        <f t="shared" si="1"/>
        <v>4.0132192846034211</v>
      </c>
      <c r="J13" s="30">
        <f t="shared" si="2"/>
        <v>42.034533311614275</v>
      </c>
    </row>
    <row r="14" spans="1:10">
      <c r="A14" s="25">
        <v>3</v>
      </c>
      <c r="B14" s="26" t="s">
        <v>24</v>
      </c>
      <c r="C14" s="31">
        <v>272.05</v>
      </c>
      <c r="D14" s="28">
        <v>15</v>
      </c>
      <c r="E14" s="26">
        <v>0</v>
      </c>
      <c r="F14" s="26">
        <f t="shared" si="0"/>
        <v>15</v>
      </c>
      <c r="G14" s="29">
        <v>19915</v>
      </c>
      <c r="H14" s="29">
        <v>5067</v>
      </c>
      <c r="I14" s="30">
        <f t="shared" si="1"/>
        <v>3.9303335306887703</v>
      </c>
      <c r="J14" s="30">
        <f t="shared" si="2"/>
        <v>73.203455247197198</v>
      </c>
    </row>
    <row r="15" spans="1:10">
      <c r="A15" s="25">
        <v>4</v>
      </c>
      <c r="B15" s="26" t="s">
        <v>25</v>
      </c>
      <c r="C15" s="31">
        <v>191.36</v>
      </c>
      <c r="D15" s="28">
        <v>10</v>
      </c>
      <c r="E15" s="26">
        <v>0</v>
      </c>
      <c r="F15" s="26">
        <f t="shared" si="0"/>
        <v>10</v>
      </c>
      <c r="G15" s="29">
        <v>8888</v>
      </c>
      <c r="H15" s="29">
        <v>2409</v>
      </c>
      <c r="I15" s="30">
        <f t="shared" si="1"/>
        <v>3.689497716894977</v>
      </c>
      <c r="J15" s="30">
        <f t="shared" si="2"/>
        <v>46.446488294314378</v>
      </c>
    </row>
    <row r="16" spans="1:10">
      <c r="A16" s="25">
        <v>5</v>
      </c>
      <c r="B16" s="26" t="s">
        <v>26</v>
      </c>
      <c r="C16" s="31">
        <f>791.37-191.36</f>
        <v>600.01</v>
      </c>
      <c r="D16" s="28">
        <v>11</v>
      </c>
      <c r="E16" s="26">
        <v>0</v>
      </c>
      <c r="F16" s="26">
        <f t="shared" si="0"/>
        <v>11</v>
      </c>
      <c r="G16" s="29">
        <v>12050</v>
      </c>
      <c r="H16" s="29">
        <v>3359</v>
      </c>
      <c r="I16" s="30">
        <f t="shared" si="1"/>
        <v>3.5873771955939269</v>
      </c>
      <c r="J16" s="30">
        <f t="shared" si="2"/>
        <v>20.082998616689721</v>
      </c>
    </row>
    <row r="17" spans="1:10">
      <c r="A17" s="25">
        <v>6</v>
      </c>
      <c r="B17" s="26" t="s">
        <v>27</v>
      </c>
      <c r="C17" s="31">
        <v>358.59</v>
      </c>
      <c r="D17" s="28">
        <v>13</v>
      </c>
      <c r="E17" s="26">
        <v>0</v>
      </c>
      <c r="F17" s="26">
        <f t="shared" si="0"/>
        <v>13</v>
      </c>
      <c r="G17" s="29">
        <v>20412</v>
      </c>
      <c r="H17" s="29">
        <v>4874</v>
      </c>
      <c r="I17" s="30">
        <f t="shared" si="1"/>
        <v>4.1879359868691015</v>
      </c>
      <c r="J17" s="30">
        <f t="shared" si="2"/>
        <v>56.922948213837536</v>
      </c>
    </row>
    <row r="18" spans="1:10">
      <c r="A18" s="32"/>
      <c r="B18" s="33"/>
      <c r="C18" s="34"/>
      <c r="D18" s="33"/>
      <c r="E18" s="33"/>
      <c r="F18" s="33"/>
      <c r="G18" s="35"/>
      <c r="H18" s="35"/>
      <c r="I18" s="36"/>
      <c r="J18" s="36"/>
    </row>
    <row r="19" spans="1:10" ht="16.5" thickBot="1">
      <c r="A19" s="37" t="s">
        <v>3</v>
      </c>
      <c r="B19" s="37"/>
      <c r="C19" s="38">
        <f>SUM(C12:C18)</f>
        <v>1869.18</v>
      </c>
      <c r="D19" s="39">
        <f>SUM(D12:D18)</f>
        <v>65</v>
      </c>
      <c r="E19" s="39">
        <f>SUM(E12:E18)</f>
        <v>0</v>
      </c>
      <c r="F19" s="40">
        <f>E19+D19</f>
        <v>65</v>
      </c>
      <c r="G19" s="41">
        <f>SUM(G12:G18)</f>
        <v>90418</v>
      </c>
      <c r="H19" s="41">
        <f>SUM(H12:H18)</f>
        <v>22983</v>
      </c>
      <c r="I19" s="42">
        <f>G19/H19</f>
        <v>3.9341252229909065</v>
      </c>
      <c r="J19" s="42">
        <f>G19/C19</f>
        <v>48.373083384157759</v>
      </c>
    </row>
  </sheetData>
  <mergeCells count="9">
    <mergeCell ref="A3:J3"/>
    <mergeCell ref="A4:J4"/>
    <mergeCell ref="A8:A10"/>
    <mergeCell ref="B8:B10"/>
    <mergeCell ref="D8:F8"/>
    <mergeCell ref="G8:G10"/>
    <mergeCell ref="D9:D10"/>
    <mergeCell ref="E9:E10"/>
    <mergeCell ref="F9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2025-06-25T02:40:28Z</dcterms:created>
  <dcterms:modified xsi:type="dcterms:W3CDTF">2025-06-25T02:41:35Z</dcterms:modified>
</cp:coreProperties>
</file>